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" sheetId="1" r:id="rId4"/>
    <sheet state="visible" name="Trazabilidad de rúbricas" sheetId="2" r:id="rId5"/>
    <sheet state="visible" name="Datos gráficos" sheetId="3" r:id="rId6"/>
  </sheets>
  <definedNames/>
  <calcPr/>
  <extLst>
    <ext uri="GoogleSheetsCustomDataVersion2">
      <go:sheetsCustomData xmlns:go="http://customooxmlschemas.google.com/" r:id="rId7" roundtripDataChecksum="/fHooCUjMpYNlUU2mp6/DZJfbuRLd1v98VKwrrUd/gg="/>
    </ext>
  </extLst>
</workbook>
</file>

<file path=xl/sharedStrings.xml><?xml version="1.0" encoding="utf-8"?>
<sst xmlns="http://schemas.openxmlformats.org/spreadsheetml/2006/main" count="459" uniqueCount="129">
  <si>
    <t>Resumen</t>
  </si>
  <si>
    <t>Total de Programas con ROP en 2022</t>
  </si>
  <si>
    <t>Nombre de la Secretaría o Dependencia</t>
  </si>
  <si>
    <t>SIGLAS</t>
  </si>
  <si>
    <t>Sección I
Particularidades del programa</t>
  </si>
  <si>
    <t>Sección II
Objetivos y alcances del programa</t>
  </si>
  <si>
    <t>Sección III
Operación y gestión</t>
  </si>
  <si>
    <t>Sección IV
Mecanismos de verificación y evaluación de resultados</t>
  </si>
  <si>
    <t>Sección V 
Transparencia y rendición de cuentas</t>
  </si>
  <si>
    <t xml:space="preserve">Criterios Obligatorios </t>
  </si>
  <si>
    <t xml:space="preserve">Calificación Global  </t>
  </si>
  <si>
    <t>Calificación base 100
Obligatorios</t>
  </si>
  <si>
    <t>Calificación base 100
Global</t>
  </si>
  <si>
    <t>Secretaría de Educación Jalisco</t>
  </si>
  <si>
    <t>SEJ</t>
  </si>
  <si>
    <t>Secretaría del Sistema de Asistencia Social</t>
  </si>
  <si>
    <t>SSAS</t>
  </si>
  <si>
    <t>Sistema para el Desarrollo Integral de la Familia del Estado de Jalisco</t>
  </si>
  <si>
    <t>SEDIF</t>
  </si>
  <si>
    <t>Secretaría de Cultura Jalisco</t>
  </si>
  <si>
    <t>SC</t>
  </si>
  <si>
    <t>Secretaría del Trabajo y Previsión Social Jalisco</t>
  </si>
  <si>
    <t>STPS</t>
  </si>
  <si>
    <t>Secretaria de Turismo del estado de Jalisco</t>
  </si>
  <si>
    <t>SECTUR</t>
  </si>
  <si>
    <t>Secretaría de Innovación, Ciencia y Tecnología</t>
  </si>
  <si>
    <t>SICyT</t>
  </si>
  <si>
    <t>Consejo Estatal de Ciencia y Tecnología</t>
  </si>
  <si>
    <t>COECYTJAL</t>
  </si>
  <si>
    <t>Secretaría de Agricultura y Desarrollo Rural</t>
  </si>
  <si>
    <t>SADER</t>
  </si>
  <si>
    <t>Secretaría de Medio Ambiente y Desarrollo Territorial</t>
  </si>
  <si>
    <t>SEMADET</t>
  </si>
  <si>
    <t>Secretaría de Igualdad Sustantiva entre Mujeres y Hombres</t>
  </si>
  <si>
    <t>SISEMH</t>
  </si>
  <si>
    <t>Secretaría General de Gobierno</t>
  </si>
  <si>
    <t>SGG</t>
  </si>
  <si>
    <t>Secretaría de Transporte</t>
  </si>
  <si>
    <t>SETRAN</t>
  </si>
  <si>
    <t>Agencia para el Desarrollo de Industrias Creativas y Digitales</t>
  </si>
  <si>
    <t>ADICyD</t>
  </si>
  <si>
    <t>Secretaría de Desarrollo Económico</t>
  </si>
  <si>
    <t>SEDECO</t>
  </si>
  <si>
    <t>Sistema Intermunicipal de los Servicios de Agua Potable y Alcantarillado</t>
  </si>
  <si>
    <t>SIAPA</t>
  </si>
  <si>
    <t>TOTAL</t>
  </si>
  <si>
    <t>Puntos totales por alcanzar</t>
  </si>
  <si>
    <t>Promedio</t>
  </si>
  <si>
    <t>Máx</t>
  </si>
  <si>
    <t>Mín</t>
  </si>
  <si>
    <t>Año</t>
  </si>
  <si>
    <t xml:space="preserve">Secretaría o Dependencia </t>
  </si>
  <si>
    <t>Nombre completo de la dependencia</t>
  </si>
  <si>
    <t>ID ROP</t>
  </si>
  <si>
    <t>Nombre del programa</t>
  </si>
  <si>
    <t>2022
Calificación base 100
Global</t>
  </si>
  <si>
    <t>Diferencia en la Global</t>
  </si>
  <si>
    <t>id_rop</t>
  </si>
  <si>
    <t>Sección V
Transparencia y rendición de cuentas</t>
  </si>
  <si>
    <t>Calificación Global</t>
  </si>
  <si>
    <t>2021
Calificación base 100
Global</t>
  </si>
  <si>
    <t>2020
Calificación base 100
Global</t>
  </si>
  <si>
    <t>Canmbio 2021 a 2022</t>
  </si>
  <si>
    <t>Cambio 2020 a 2022</t>
  </si>
  <si>
    <t>Becas Jalisco</t>
  </si>
  <si>
    <t>Becas para hijas e hijos de militares</t>
  </si>
  <si>
    <t>Becas para hijas e hijos de policías</t>
  </si>
  <si>
    <t>Mi Pasaje para Estudiantes</t>
  </si>
  <si>
    <t>Desayunos escolares</t>
  </si>
  <si>
    <t>Entrega de Estímulos del Fondo Estatal para la Cultura y las Artes</t>
  </si>
  <si>
    <t>Apoyo a las Organizaciones de la Sociedad Civil</t>
  </si>
  <si>
    <t>Mujeres Líderes del Hogar</t>
  </si>
  <si>
    <t>Mi Pasaje para personas Adultas Mayores</t>
  </si>
  <si>
    <t>24 Sub2</t>
  </si>
  <si>
    <t xml:space="preserve">Subprograma Apoyos y Servicios Aistenciales a Familias en Situación Vulnerable </t>
  </si>
  <si>
    <t>Asistencia Social Alimentaria a Personas de Atención Prioritaria</t>
  </si>
  <si>
    <t>Empleo Temporal para el Beneficio de la Comunidad, Jalisco Retribuye</t>
  </si>
  <si>
    <t>Asistencia social alimentaria en los primeros 1,000 días de vida</t>
  </si>
  <si>
    <t>Secretaria de Turismo Del Estado De Jalisco</t>
  </si>
  <si>
    <t>Recorridos turísticos</t>
  </si>
  <si>
    <t>RECREA, apoyo de mochila, útiles, uniforme y calzado escolar</t>
  </si>
  <si>
    <t>Proyecta Industrias Culturales y Creativas</t>
  </si>
  <si>
    <t>Proyecta Producción</t>
  </si>
  <si>
    <t>Proyectos de Gestión de la Innovación Empresarial, Sectorial y Social.</t>
  </si>
  <si>
    <t>Proyecta traslados</t>
  </si>
  <si>
    <t>Jalisco Incluyente</t>
  </si>
  <si>
    <t>Gestión de Fondos y Programas de Apoyo de Ciencia, Tecnología e Innovación</t>
  </si>
  <si>
    <t>Programa Integral de Capacitación y Extensionismo Rural</t>
  </si>
  <si>
    <t>Desarrollo Forestal Sustentable del Estado de Jalisco</t>
  </si>
  <si>
    <t>Asociaciones por la igualdad</t>
  </si>
  <si>
    <t>Apoyo Económico para las Hijas e Hijos de Mujeres Víctimas de Feminicidio</t>
  </si>
  <si>
    <t>Empresarias de Alto Impacto</t>
  </si>
  <si>
    <t>Becas y Estímulos para fortalecimiento al Talento en el Sistema de Educación Superior</t>
  </si>
  <si>
    <t>Barrios de Paz</t>
  </si>
  <si>
    <t>Fuerza Mujeres</t>
  </si>
  <si>
    <t>Estrategia ALE</t>
  </si>
  <si>
    <t>Programa Estatal para la mecanización de cultivo de Caña de Azúcar</t>
  </si>
  <si>
    <t>Apoyo a Cooperativas de la Laguna de Cajititlán</t>
  </si>
  <si>
    <t>Programa Estratégico de Remodelación y Equipamiento de Centros de Capacitación Ejidal</t>
  </si>
  <si>
    <t>Por la Prevención de las Juventudes: Ruta 12</t>
  </si>
  <si>
    <t>Becas por la interculturalidad</t>
  </si>
  <si>
    <t>Por la Inclusión de Personas con Discapacidad</t>
  </si>
  <si>
    <t>Subsidios para la implementación de actividades dirigidas a la conservación y la restauración del Área de Protección de Flora y Fauna La Primavera, a través de la participación comunitaria</t>
  </si>
  <si>
    <t>Programa emergente de rescate de unidades que concluyeron su vida útil</t>
  </si>
  <si>
    <t>Aseguramiento agrícola</t>
  </si>
  <si>
    <t>Programa Estatal de Sanidad, Inocuidad y Calidad Agroalimentaria</t>
  </si>
  <si>
    <t>Vinculación Laboral, Jalisco trabaja</t>
  </si>
  <si>
    <t>Crecimiento Laboral</t>
  </si>
  <si>
    <t>Mi Pasaje para Personas con Discapacidad</t>
  </si>
  <si>
    <t>Capacitación para industrias creativas</t>
  </si>
  <si>
    <t>Apoyo a la reintegración social de jóvenes en riesgo</t>
  </si>
  <si>
    <t>Fortalecimiento institucional para la atención a víctimas de discriminación</t>
  </si>
  <si>
    <t>142 Sub</t>
  </si>
  <si>
    <t>Subprograma Apoyos y Servicios Aistenciales a Familias en Situación Vulnerable</t>
  </si>
  <si>
    <t>Fortalecimiento de Cultura de Innovación</t>
  </si>
  <si>
    <t>Operación del Fondo de Ciencia y Tecnología de Jalisco</t>
  </si>
  <si>
    <t>Programa para el fomento a la producción y la tecnificación del campo de Jalisco</t>
  </si>
  <si>
    <t>Programa de Apoyo para jóvenes Herederos del Campo</t>
  </si>
  <si>
    <t>Acción del campo para el cambio climático</t>
  </si>
  <si>
    <t>Programa Anual de Salud y Bienestar Comunitario</t>
  </si>
  <si>
    <t>Jalisco Crece</t>
  </si>
  <si>
    <t>Nidos de Lluvia</t>
  </si>
  <si>
    <t>154 Sub</t>
  </si>
  <si>
    <t>Apoyos Asistenciales para el Fortalecimiento de la Economía Familiar en el Estado de Jalisco.</t>
  </si>
  <si>
    <t>Impulso a Proyectos Productivos</t>
  </si>
  <si>
    <t>Desarrollo Empresarial micros y pequeñas empresas</t>
  </si>
  <si>
    <t>Programa de apoyo para la renovación del parque vehicular de transporte de pasajeros</t>
  </si>
  <si>
    <t>Calificaciones globales base 100 para el periodo 2020-2022</t>
  </si>
  <si>
    <t>Promedio global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</si>
</sst>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_ ;[Red]\-0.0\ "/>
  </numFmts>
  <fonts count="25">
    <font>
      <sz val="11.0"/>
      <color theme="1"/>
      <name val="Calibri"/>
      <scheme val="minor"/>
    </font>
    <font>
      <sz val="10.0"/>
      <color theme="1"/>
      <name val="Calibri"/>
    </font>
    <font>
      <b/>
      <sz val="10.0"/>
      <color theme="1"/>
      <name val="Calibri"/>
    </font>
    <font>
      <b/>
      <sz val="9.0"/>
      <color theme="1"/>
      <name val="Calibri"/>
    </font>
    <font/>
    <font>
      <b/>
      <sz val="8.0"/>
      <color rgb="FFFFFFFF"/>
      <name val="Calibri"/>
    </font>
    <font>
      <b/>
      <sz val="9.0"/>
      <color rgb="FFFFFFFF"/>
      <name val="Calibri"/>
    </font>
    <font>
      <b/>
      <i/>
      <sz val="9.0"/>
      <color theme="1"/>
      <name val="Calibri"/>
    </font>
    <font>
      <sz val="9.0"/>
      <color theme="1"/>
      <name val="Calibri"/>
    </font>
    <font>
      <b/>
      <sz val="10.0"/>
      <color rgb="FF00B050"/>
      <name val="Calibri"/>
    </font>
    <font>
      <b/>
      <sz val="9.0"/>
      <color rgb="FF00B050"/>
      <name val="Calibri"/>
    </font>
    <font>
      <sz val="9.0"/>
      <color rgb="FF3F3F3F"/>
      <name val="Calibri"/>
    </font>
    <font>
      <sz val="11.0"/>
      <color theme="1"/>
      <name val="Calibri"/>
    </font>
    <font>
      <b/>
      <sz val="10.0"/>
      <color rgb="FFFFFFFF"/>
      <name val="Calibri"/>
    </font>
    <font>
      <sz val="10.0"/>
      <color rgb="FFFFFFFF"/>
      <name val="Calibri"/>
    </font>
    <font>
      <b/>
      <sz val="12.0"/>
      <color rgb="FFFFFFFF"/>
      <name val="Calibri"/>
    </font>
    <font>
      <b/>
      <sz val="12.0"/>
      <color theme="0"/>
      <name val="Calibri"/>
    </font>
    <font>
      <b/>
      <sz val="10.0"/>
      <color theme="0"/>
      <name val="Calibri"/>
    </font>
    <font>
      <b/>
      <i/>
      <sz val="10.0"/>
      <color theme="1"/>
      <name val="Calibri"/>
    </font>
    <font>
      <b/>
      <sz val="11.0"/>
      <color theme="0"/>
      <name val="Calibri"/>
    </font>
    <font>
      <sz val="10.0"/>
      <color rgb="FF3F3F3F"/>
      <name val="Calibri"/>
    </font>
    <font>
      <sz val="10.0"/>
      <color theme="0"/>
      <name val="Calibri"/>
    </font>
    <font>
      <sz val="10.0"/>
      <color rgb="FFFF0000"/>
      <name val="Calibri"/>
    </font>
    <font>
      <sz val="11.0"/>
      <color rgb="FF3F3F3F"/>
      <name val="Calibri"/>
    </font>
    <font>
      <b/>
      <sz val="11.0"/>
      <color rgb="FF00B05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31849B"/>
        <bgColor rgb="FF31849B"/>
      </patternFill>
    </fill>
    <fill>
      <patternFill patternType="solid">
        <fgColor rgb="FF7CC3D6"/>
        <bgColor rgb="FF7CC3D6"/>
      </patternFill>
    </fill>
    <fill>
      <patternFill patternType="solid">
        <fgColor rgb="FF215868"/>
        <bgColor rgb="FF215868"/>
      </patternFill>
    </fill>
    <fill>
      <patternFill patternType="solid">
        <fgColor rgb="FF2F5496"/>
        <bgColor rgb="FF2F5496"/>
      </patternFill>
    </fill>
    <fill>
      <patternFill patternType="solid">
        <fgColor rgb="FF00B050"/>
        <bgColor rgb="FF00B050"/>
      </patternFill>
    </fill>
    <fill>
      <patternFill patternType="solid">
        <fgColor rgb="FF008080"/>
        <bgColor rgb="FF008080"/>
      </patternFill>
    </fill>
    <fill>
      <patternFill patternType="solid">
        <fgColor rgb="FFBFBFBF"/>
        <bgColor rgb="FFBFBFBF"/>
      </patternFill>
    </fill>
    <fill>
      <patternFill patternType="solid">
        <fgColor rgb="FFDFE7F5"/>
        <bgColor rgb="FFDFE7F5"/>
      </patternFill>
    </fill>
  </fills>
  <borders count="56">
    <border/>
    <border>
      <left style="medium">
        <color rgb="FFCCCCCC"/>
      </left>
      <top style="medium">
        <color rgb="FFCCCCCC"/>
      </top>
      <bottom style="medium">
        <color rgb="FFCCCCCC"/>
      </bottom>
    </border>
    <border>
      <bottom style="thin">
        <color rgb="FF000000"/>
      </bottom>
    </border>
    <border>
      <left style="medium">
        <color rgb="FFCCCCCC"/>
      </left>
      <right/>
      <top style="medium">
        <color rgb="FFCCCCCC"/>
      </top>
      <bottom style="medium">
        <color rgb="FF000000"/>
      </bottom>
    </border>
    <border>
      <left style="thin">
        <color rgb="FF000000"/>
      </left>
      <right style="medium">
        <color rgb="FFCCCCCC"/>
      </right>
      <top style="thin">
        <color rgb="FF000000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thin">
        <color rgb="FF008080"/>
      </left>
      <right/>
      <top style="thin">
        <color rgb="FF008080"/>
      </top>
      <bottom style="thin">
        <color rgb="FF008080"/>
      </bottom>
    </border>
    <border>
      <left style="thin">
        <color rgb="FF008080"/>
      </left>
      <top style="thin">
        <color rgb="FF008080"/>
      </top>
      <bottom style="thin">
        <color rgb="FF000000"/>
      </bottom>
    </border>
    <border>
      <top style="thin">
        <color rgb="FF008080"/>
      </top>
      <bottom style="thin">
        <color rgb="FF000000"/>
      </bottom>
    </border>
    <border>
      <left/>
      <right/>
      <top/>
      <bottom/>
    </border>
    <border>
      <left style="double">
        <color rgb="FF000000"/>
      </left>
      <right style="double">
        <color rgb="FF000000"/>
      </right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double">
        <color rgb="FF000000"/>
      </left>
      <top/>
      <bottom/>
    </border>
    <border>
      <top/>
      <bottom/>
    </border>
    <border>
      <left style="thin">
        <color rgb="FF008080"/>
      </left>
      <right/>
      <top style="thin">
        <color rgb="FF008080"/>
      </top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right style="double">
        <color rgb="FF000000"/>
      </right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808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double">
        <color rgb="FF000000"/>
      </left>
    </border>
    <border>
      <left style="thin">
        <color rgb="FF00808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8080"/>
      </left>
      <right/>
      <top/>
      <bottom style="thin">
        <color rgb="FF008080"/>
      </bottom>
    </border>
    <border>
      <left/>
      <right/>
      <top/>
      <bottom style="thin">
        <color rgb="FF008080"/>
      </bottom>
    </border>
    <border>
      <bottom style="medium">
        <color rgb="FF000000"/>
      </bottom>
    </border>
    <border>
      <left style="double">
        <color rgb="FF000000"/>
      </left>
      <right style="double">
        <color rgb="FF000000"/>
      </right>
      <bottom style="medium">
        <color rgb="FF000000"/>
      </bottom>
    </border>
    <border>
      <left/>
      <right style="double">
        <color rgb="FF000000"/>
      </right>
      <top/>
      <bottom style="medium">
        <color rgb="FF000000"/>
      </bottom>
    </border>
    <border>
      <left style="thin">
        <color rgb="FF008080"/>
      </left>
      <top/>
      <bottom/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Font="1"/>
    <xf borderId="2" fillId="0" fontId="2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vertical="center"/>
    </xf>
    <xf borderId="2" fillId="0" fontId="4" numFmtId="0" xfId="0" applyBorder="1" applyFont="1"/>
    <xf borderId="3" fillId="2" fontId="1" numFmtId="0" xfId="0" applyAlignment="1" applyBorder="1" applyFill="1" applyFont="1">
      <alignment horizontal="center" shrinkToFit="0" vertical="center" wrapText="1"/>
    </xf>
    <xf borderId="4" fillId="2" fontId="2" numFmtId="0" xfId="0" applyAlignment="1" applyBorder="1" applyFont="1">
      <alignment horizontal="left" shrinkToFit="0" vertical="center" wrapText="1"/>
    </xf>
    <xf borderId="5" fillId="2" fontId="2" numFmtId="0" xfId="0" applyAlignment="1" applyBorder="1" applyFont="1">
      <alignment horizontal="center" shrinkToFit="0" vertical="center" wrapText="1"/>
    </xf>
    <xf borderId="5" fillId="2" fontId="3" numFmtId="0" xfId="0" applyAlignment="1" applyBorder="1" applyFont="1">
      <alignment horizontal="center" shrinkToFit="0" vertical="center" wrapText="1"/>
    </xf>
    <xf borderId="6" fillId="3" fontId="5" numFmtId="0" xfId="0" applyAlignment="1" applyBorder="1" applyFill="1" applyFont="1">
      <alignment horizontal="center" shrinkToFit="0" vertical="center" wrapText="1"/>
    </xf>
    <xf borderId="6" fillId="3" fontId="6" numFmtId="0" xfId="0" applyAlignment="1" applyBorder="1" applyFont="1">
      <alignment horizontal="center" shrinkToFit="0" vertical="center" wrapText="1"/>
    </xf>
    <xf borderId="7" fillId="3" fontId="6" numFmtId="0" xfId="0" applyAlignment="1" applyBorder="1" applyFont="1">
      <alignment horizontal="center" shrinkToFit="0" vertical="center" wrapText="1"/>
    </xf>
    <xf borderId="6" fillId="4" fontId="7" numFmtId="0" xfId="0" applyAlignment="1" applyBorder="1" applyFill="1" applyFont="1">
      <alignment horizontal="center" shrinkToFit="0" vertical="center" wrapText="1"/>
    </xf>
    <xf borderId="8" fillId="0" fontId="1" numFmtId="0" xfId="0" applyAlignment="1" applyBorder="1" applyFont="1">
      <alignment horizontal="left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11" fillId="0" fontId="8" numFmtId="164" xfId="0" applyAlignment="1" applyBorder="1" applyFont="1" applyNumberFormat="1">
      <alignment horizontal="center" vertical="center"/>
    </xf>
    <xf borderId="9" fillId="0" fontId="8" numFmtId="164" xfId="0" applyAlignment="1" applyBorder="1" applyFont="1" applyNumberFormat="1">
      <alignment horizontal="center" vertical="center"/>
    </xf>
    <xf borderId="12" fillId="0" fontId="8" numFmtId="164" xfId="0" applyAlignment="1" applyBorder="1" applyFont="1" applyNumberFormat="1">
      <alignment horizontal="center" vertical="center"/>
    </xf>
    <xf borderId="13" fillId="0" fontId="8" numFmtId="164" xfId="0" applyAlignment="1" applyBorder="1" applyFont="1" applyNumberFormat="1">
      <alignment horizontal="center" vertical="center"/>
    </xf>
    <xf borderId="10" fillId="0" fontId="8" numFmtId="164" xfId="0" applyAlignment="1" applyBorder="1" applyFont="1" applyNumberFormat="1">
      <alignment horizontal="center" vertical="center"/>
    </xf>
    <xf borderId="14" fillId="0" fontId="8" numFmtId="164" xfId="0" applyAlignment="1" applyBorder="1" applyFont="1" applyNumberFormat="1">
      <alignment horizontal="center" vertical="center"/>
    </xf>
    <xf borderId="15" fillId="0" fontId="1" numFmtId="0" xfId="0" applyAlignment="1" applyBorder="1" applyFont="1">
      <alignment horizontal="left" shrinkToFit="0" vertical="center" wrapText="1"/>
    </xf>
    <xf borderId="16" fillId="0" fontId="1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18" fillId="0" fontId="8" numFmtId="164" xfId="0" applyAlignment="1" applyBorder="1" applyFont="1" applyNumberFormat="1">
      <alignment horizontal="center" vertical="center"/>
    </xf>
    <xf borderId="16" fillId="0" fontId="8" numFmtId="164" xfId="0" applyAlignment="1" applyBorder="1" applyFont="1" applyNumberFormat="1">
      <alignment horizontal="center" vertical="center"/>
    </xf>
    <xf borderId="19" fillId="0" fontId="8" numFmtId="164" xfId="0" applyAlignment="1" applyBorder="1" applyFont="1" applyNumberFormat="1">
      <alignment horizontal="center" vertical="center"/>
    </xf>
    <xf borderId="20" fillId="0" fontId="8" numFmtId="164" xfId="0" applyAlignment="1" applyBorder="1" applyFont="1" applyNumberFormat="1">
      <alignment horizontal="center" vertical="center"/>
    </xf>
    <xf borderId="17" fillId="0" fontId="8" numFmtId="164" xfId="0" applyAlignment="1" applyBorder="1" applyFont="1" applyNumberFormat="1">
      <alignment horizontal="center" vertical="center"/>
    </xf>
    <xf borderId="21" fillId="0" fontId="8" numFmtId="164" xfId="0" applyAlignment="1" applyBorder="1" applyFont="1" applyNumberFormat="1">
      <alignment horizontal="center" vertical="center"/>
    </xf>
    <xf borderId="22" fillId="0" fontId="1" numFmtId="0" xfId="0" applyAlignment="1" applyBorder="1" applyFont="1">
      <alignment horizontal="left" shrinkToFit="0" vertical="center" wrapText="1"/>
    </xf>
    <xf borderId="23" fillId="0" fontId="1" numFmtId="0" xfId="0" applyAlignment="1" applyBorder="1" applyFont="1">
      <alignment horizontal="center" shrinkToFit="0" vertical="center" wrapText="1"/>
    </xf>
    <xf borderId="24" fillId="0" fontId="1" numFmtId="0" xfId="0" applyAlignment="1" applyBorder="1" applyFont="1">
      <alignment horizontal="center" shrinkToFit="0" vertical="center" wrapText="1"/>
    </xf>
    <xf borderId="25" fillId="0" fontId="8" numFmtId="164" xfId="0" applyAlignment="1" applyBorder="1" applyFont="1" applyNumberFormat="1">
      <alignment horizontal="center" vertical="center"/>
    </xf>
    <xf borderId="23" fillId="0" fontId="8" numFmtId="164" xfId="0" applyAlignment="1" applyBorder="1" applyFont="1" applyNumberFormat="1">
      <alignment horizontal="center" vertical="center"/>
    </xf>
    <xf borderId="26" fillId="0" fontId="8" numFmtId="164" xfId="0" applyAlignment="1" applyBorder="1" applyFont="1" applyNumberFormat="1">
      <alignment horizontal="center" vertical="center"/>
    </xf>
    <xf borderId="27" fillId="0" fontId="8" numFmtId="164" xfId="0" applyAlignment="1" applyBorder="1" applyFont="1" applyNumberFormat="1">
      <alignment horizontal="center" vertical="center"/>
    </xf>
    <xf borderId="24" fillId="0" fontId="8" numFmtId="164" xfId="0" applyAlignment="1" applyBorder="1" applyFont="1" applyNumberFormat="1">
      <alignment horizontal="center" vertical="center"/>
    </xf>
    <xf borderId="28" fillId="0" fontId="8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right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vertical="center"/>
    </xf>
    <xf borderId="0" fillId="0" fontId="8" numFmtId="164" xfId="0" applyAlignment="1" applyFont="1" applyNumberFormat="1">
      <alignment horizontal="center" vertical="center"/>
    </xf>
    <xf borderId="0" fillId="0" fontId="1" numFmtId="0" xfId="0" applyAlignment="1" applyFont="1">
      <alignment horizontal="center"/>
    </xf>
    <xf borderId="0" fillId="0" fontId="9" numFmtId="0" xfId="0" applyAlignment="1" applyFont="1">
      <alignment horizontal="right" vertical="center"/>
    </xf>
    <xf borderId="0" fillId="0" fontId="10" numFmtId="1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1" numFmtId="164" xfId="0" applyAlignment="1" applyFont="1" applyNumberFormat="1">
      <alignment horizontal="center" vertical="center"/>
    </xf>
    <xf borderId="0" fillId="0" fontId="1" numFmtId="0" xfId="0" applyAlignment="1" applyFont="1">
      <alignment horizontal="left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vertical="center"/>
    </xf>
    <xf borderId="29" fillId="5" fontId="13" numFmtId="0" xfId="0" applyAlignment="1" applyBorder="1" applyFill="1" applyFont="1">
      <alignment horizontal="center" shrinkToFit="0" vertical="center" wrapText="1"/>
    </xf>
    <xf borderId="29" fillId="5" fontId="14" numFmtId="0" xfId="0" applyAlignment="1" applyBorder="1" applyFont="1">
      <alignment horizontal="left" shrinkToFit="0" vertical="center" wrapText="1"/>
    </xf>
    <xf borderId="30" fillId="5" fontId="15" numFmtId="0" xfId="0" applyAlignment="1" applyBorder="1" applyFont="1">
      <alignment horizontal="center" shrinkToFit="0" vertical="center" wrapText="1"/>
    </xf>
    <xf borderId="31" fillId="0" fontId="4" numFmtId="0" xfId="0" applyBorder="1" applyFont="1"/>
    <xf borderId="32" fillId="5" fontId="15" numFmtId="0" xfId="0" applyAlignment="1" applyBorder="1" applyFont="1">
      <alignment horizontal="center" shrinkToFit="0" vertical="center" wrapText="1"/>
    </xf>
    <xf borderId="33" fillId="0" fontId="1" numFmtId="0" xfId="0" applyAlignment="1" applyBorder="1" applyFont="1">
      <alignment vertical="center"/>
    </xf>
    <xf borderId="34" fillId="6" fontId="16" numFmtId="0" xfId="0" applyAlignment="1" applyBorder="1" applyFill="1" applyFont="1">
      <alignment horizontal="center" vertical="center"/>
    </xf>
    <xf borderId="35" fillId="0" fontId="4" numFmtId="0" xfId="0" applyBorder="1" applyFont="1"/>
    <xf borderId="32" fillId="6" fontId="16" numFmtId="0" xfId="0" applyAlignment="1" applyBorder="1" applyFont="1">
      <alignment horizontal="center" vertical="center"/>
    </xf>
    <xf borderId="36" fillId="7" fontId="16" numFmtId="0" xfId="0" applyAlignment="1" applyBorder="1" applyFill="1" applyFont="1">
      <alignment horizontal="center" vertical="center"/>
    </xf>
    <xf borderId="37" fillId="0" fontId="4" numFmtId="0" xfId="0" applyBorder="1" applyFont="1"/>
    <xf borderId="32" fillId="7" fontId="16" numFmtId="0" xfId="0" applyAlignment="1" applyBorder="1" applyFont="1">
      <alignment horizontal="center" vertical="center"/>
    </xf>
    <xf borderId="38" fillId="5" fontId="13" numFmtId="0" xfId="0" applyAlignment="1" applyBorder="1" applyFont="1">
      <alignment horizontal="center" shrinkToFit="0" vertical="center" wrapText="1"/>
    </xf>
    <xf borderId="38" fillId="5" fontId="17" numFmtId="0" xfId="0" applyAlignment="1" applyBorder="1" applyFont="1">
      <alignment horizontal="center" shrinkToFit="0" vertical="center" wrapText="1"/>
    </xf>
    <xf borderId="39" fillId="8" fontId="14" numFmtId="0" xfId="0" applyAlignment="1" applyBorder="1" applyFill="1" applyFont="1">
      <alignment horizontal="left" shrinkToFit="0" vertical="center" wrapText="1"/>
    </xf>
    <xf borderId="40" fillId="8" fontId="17" numFmtId="0" xfId="0" applyAlignment="1" applyBorder="1" applyFont="1">
      <alignment horizontal="center" vertical="center"/>
    </xf>
    <xf borderId="40" fillId="3" fontId="13" numFmtId="0" xfId="0" applyAlignment="1" applyBorder="1" applyFont="1">
      <alignment horizontal="left" shrinkToFit="0" vertical="center" wrapText="1"/>
    </xf>
    <xf borderId="40" fillId="3" fontId="13" numFmtId="0" xfId="0" applyAlignment="1" applyBorder="1" applyFont="1">
      <alignment horizontal="center" shrinkToFit="0" vertical="center" wrapText="1"/>
    </xf>
    <xf borderId="41" fillId="3" fontId="13" numFmtId="0" xfId="0" applyAlignment="1" applyBorder="1" applyFont="1">
      <alignment horizontal="center" shrinkToFit="0" vertical="center" wrapText="1"/>
    </xf>
    <xf borderId="40" fillId="4" fontId="18" numFmtId="0" xfId="0" applyAlignment="1" applyBorder="1" applyFont="1">
      <alignment horizontal="center" shrinkToFit="0" vertical="center" wrapText="1"/>
    </xf>
    <xf borderId="42" fillId="0" fontId="1" numFmtId="0" xfId="0" applyAlignment="1" applyBorder="1" applyFont="1">
      <alignment vertical="center"/>
    </xf>
    <xf borderId="43" fillId="6" fontId="19" numFmtId="0" xfId="0" applyAlignment="1" applyBorder="1" applyFont="1">
      <alignment horizontal="center" shrinkToFit="0" vertical="center" wrapText="1"/>
    </xf>
    <xf borderId="40" fillId="6" fontId="13" numFmtId="0" xfId="0" applyAlignment="1" applyBorder="1" applyFont="1">
      <alignment horizontal="center" shrinkToFit="0" vertical="center" wrapText="1"/>
    </xf>
    <xf borderId="41" fillId="6" fontId="13" numFmtId="0" xfId="0" applyAlignment="1" applyBorder="1" applyFont="1">
      <alignment horizontal="center" shrinkToFit="0" vertical="center" wrapText="1"/>
    </xf>
    <xf borderId="43" fillId="7" fontId="17" numFmtId="0" xfId="0" applyAlignment="1" applyBorder="1" applyFont="1">
      <alignment horizontal="center" shrinkToFit="0" vertical="center" wrapText="1"/>
    </xf>
    <xf borderId="40" fillId="7" fontId="17" numFmtId="0" xfId="0" applyAlignment="1" applyBorder="1" applyFont="1">
      <alignment horizontal="center" shrinkToFit="0" vertical="center" wrapText="1"/>
    </xf>
    <xf borderId="44" fillId="5" fontId="13" numFmtId="0" xfId="0" applyAlignment="1" applyBorder="1" applyFont="1">
      <alignment horizontal="center" shrinkToFit="0" vertical="center" wrapText="1"/>
    </xf>
    <xf borderId="45" fillId="5" fontId="17" numFmtId="0" xfId="0" applyAlignment="1" applyBorder="1" applyFont="1">
      <alignment horizontal="center" shrinkToFit="0" vertical="center" wrapText="1"/>
    </xf>
    <xf borderId="45" fillId="8" fontId="14" numFmtId="0" xfId="0" applyAlignment="1" applyBorder="1" applyFont="1">
      <alignment horizontal="left" shrinkToFit="0" vertical="center" wrapText="1"/>
    </xf>
    <xf borderId="46" fillId="8" fontId="17" numFmtId="0" xfId="0" applyAlignment="1" applyBorder="1" applyFont="1">
      <alignment horizontal="center" shrinkToFit="0" vertical="center" wrapText="1"/>
    </xf>
    <xf borderId="0" fillId="0" fontId="20" numFmtId="164" xfId="0" applyAlignment="1" applyFont="1" applyNumberFormat="1">
      <alignment horizontal="center" vertical="center"/>
    </xf>
    <xf borderId="0" fillId="0" fontId="9" numFmtId="1" xfId="0" applyAlignment="1" applyFont="1" applyNumberFormat="1">
      <alignment horizontal="center" vertical="center"/>
    </xf>
    <xf borderId="0" fillId="0" fontId="20" numFmtId="165" xfId="0" applyAlignment="1" applyFont="1" applyNumberFormat="1">
      <alignment horizontal="center" vertical="center"/>
    </xf>
    <xf borderId="33" fillId="0" fontId="20" numFmtId="164" xfId="0" applyAlignment="1" applyBorder="1" applyFont="1" applyNumberFormat="1">
      <alignment vertical="center"/>
    </xf>
    <xf borderId="32" fillId="8" fontId="19" numFmtId="0" xfId="0" applyAlignment="1" applyBorder="1" applyFont="1">
      <alignment horizontal="center" vertical="center"/>
    </xf>
    <xf borderId="0" fillId="0" fontId="20" numFmtId="164" xfId="0" applyAlignment="1" applyFont="1" applyNumberFormat="1">
      <alignment horizontal="center" shrinkToFit="0" vertical="center" wrapText="1"/>
    </xf>
    <xf borderId="47" fillId="0" fontId="20" numFmtId="164" xfId="0" applyAlignment="1" applyBorder="1" applyFont="1" applyNumberFormat="1">
      <alignment vertical="center"/>
    </xf>
    <xf borderId="0" fillId="0" fontId="1" numFmtId="165" xfId="0" applyAlignment="1" applyFont="1" applyNumberFormat="1">
      <alignment horizontal="center" vertical="center"/>
    </xf>
    <xf borderId="48" fillId="5" fontId="13" numFmtId="0" xfId="0" applyAlignment="1" applyBorder="1" applyFont="1">
      <alignment horizontal="center" shrinkToFit="0" vertical="center" wrapText="1"/>
    </xf>
    <xf borderId="32" fillId="5" fontId="17" numFmtId="0" xfId="0" applyAlignment="1" applyBorder="1" applyFont="1">
      <alignment horizontal="center" shrinkToFit="0" vertical="center" wrapText="1"/>
    </xf>
    <xf borderId="32" fillId="8" fontId="14" numFmtId="0" xfId="0" applyAlignment="1" applyBorder="1" applyFont="1">
      <alignment horizontal="left" shrinkToFit="0" vertical="center" wrapText="1"/>
    </xf>
    <xf borderId="49" fillId="8" fontId="17" numFmtId="0" xfId="0" applyAlignment="1" applyBorder="1" applyFont="1">
      <alignment horizontal="center" shrinkToFit="0" vertical="center" wrapText="1"/>
    </xf>
    <xf borderId="32" fillId="8" fontId="14" numFmtId="0" xfId="0" applyAlignment="1" applyBorder="1" applyFont="1">
      <alignment horizontal="left" vertical="center"/>
    </xf>
    <xf borderId="32" fillId="8" fontId="17" numFmtId="0" xfId="0" applyAlignment="1" applyBorder="1" applyFont="1">
      <alignment horizontal="center" vertical="center"/>
    </xf>
    <xf borderId="32" fillId="9" fontId="20" numFmtId="164" xfId="0" applyAlignment="1" applyBorder="1" applyFill="1" applyFont="1" applyNumberFormat="1">
      <alignment horizontal="center" vertical="center"/>
    </xf>
    <xf borderId="32" fillId="8" fontId="21" numFmtId="0" xfId="0" applyAlignment="1" applyBorder="1" applyFont="1">
      <alignment horizontal="left" vertical="center"/>
    </xf>
    <xf borderId="32" fillId="9" fontId="20" numFmtId="164" xfId="0" applyAlignment="1" applyBorder="1" applyFont="1" applyNumberFormat="1">
      <alignment horizontal="center" shrinkToFit="0" vertical="center" wrapText="1"/>
    </xf>
    <xf borderId="0" fillId="0" fontId="22" numFmtId="164" xfId="0" applyAlignment="1" applyFont="1" applyNumberFormat="1">
      <alignment horizontal="center" vertical="center"/>
    </xf>
    <xf borderId="32" fillId="9" fontId="20" numFmtId="164" xfId="0" applyAlignment="1" applyBorder="1" applyFont="1" applyNumberFormat="1">
      <alignment vertical="center"/>
    </xf>
    <xf borderId="32" fillId="9" fontId="1" numFmtId="165" xfId="0" applyAlignment="1" applyBorder="1" applyFont="1" applyNumberFormat="1">
      <alignment horizontal="center" vertical="center"/>
    </xf>
    <xf borderId="32" fillId="9" fontId="1" numFmtId="164" xfId="0" applyAlignment="1" applyBorder="1" applyFont="1" applyNumberFormat="1">
      <alignment horizontal="center" vertical="center"/>
    </xf>
    <xf borderId="50" fillId="5" fontId="13" numFmtId="0" xfId="0" applyAlignment="1" applyBorder="1" applyFont="1">
      <alignment horizontal="center" shrinkToFit="0" vertical="center" wrapText="1"/>
    </xf>
    <xf borderId="51" fillId="5" fontId="17" numFmtId="0" xfId="0" applyAlignment="1" applyBorder="1" applyFont="1">
      <alignment horizontal="center" shrinkToFit="0" vertical="center" wrapText="1"/>
    </xf>
    <xf borderId="52" fillId="0" fontId="1" numFmtId="0" xfId="0" applyAlignment="1" applyBorder="1" applyFont="1">
      <alignment vertical="center"/>
    </xf>
    <xf borderId="52" fillId="0" fontId="20" numFmtId="164" xfId="0" applyAlignment="1" applyBorder="1" applyFont="1" applyNumberFormat="1">
      <alignment horizontal="center" vertical="center"/>
    </xf>
    <xf borderId="52" fillId="0" fontId="9" numFmtId="1" xfId="0" applyAlignment="1" applyBorder="1" applyFont="1" applyNumberFormat="1">
      <alignment horizontal="center" vertical="center"/>
    </xf>
    <xf borderId="42" fillId="0" fontId="20" numFmtId="165" xfId="0" applyAlignment="1" applyBorder="1" applyFont="1" applyNumberFormat="1">
      <alignment horizontal="center" vertical="center"/>
    </xf>
    <xf borderId="53" fillId="0" fontId="20" numFmtId="164" xfId="0" applyAlignment="1" applyBorder="1" applyFont="1" applyNumberFormat="1">
      <alignment vertical="center"/>
    </xf>
    <xf borderId="39" fillId="9" fontId="20" numFmtId="164" xfId="0" applyAlignment="1" applyBorder="1" applyFont="1" applyNumberFormat="1">
      <alignment vertical="center"/>
    </xf>
    <xf borderId="54" fillId="9" fontId="20" numFmtId="164" xfId="0" applyAlignment="1" applyBorder="1" applyFont="1" applyNumberFormat="1">
      <alignment vertical="center"/>
    </xf>
    <xf borderId="39" fillId="9" fontId="1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horizontal="right" vertical="center"/>
    </xf>
    <xf borderId="0" fillId="0" fontId="20" numFmtId="164" xfId="0" applyAlignment="1" applyFont="1" applyNumberFormat="1">
      <alignment vertical="center"/>
    </xf>
    <xf borderId="0" fillId="0" fontId="23" numFmtId="1" xfId="0" applyAlignment="1" applyFont="1" applyNumberFormat="1">
      <alignment vertical="center"/>
    </xf>
    <xf borderId="0" fillId="0" fontId="20" numFmtId="1" xfId="0" applyAlignment="1" applyFont="1" applyNumberFormat="1">
      <alignment vertical="center"/>
    </xf>
    <xf borderId="0" fillId="0" fontId="24" numFmtId="1" xfId="0" applyAlignment="1" applyFont="1" applyNumberFormat="1">
      <alignment horizontal="center" vertical="center"/>
    </xf>
    <xf borderId="32" fillId="10" fontId="24" numFmtId="1" xfId="0" applyAlignment="1" applyBorder="1" applyFill="1" applyFont="1" applyNumberFormat="1">
      <alignment horizontal="center" vertical="center"/>
    </xf>
    <xf borderId="32" fillId="10" fontId="20" numFmtId="164" xfId="0" applyAlignment="1" applyBorder="1" applyFont="1" applyNumberForma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32" fillId="10" fontId="1" numFmtId="164" xfId="0" applyAlignment="1" applyBorder="1" applyFont="1" applyNumberFormat="1">
      <alignment horizontal="center" vertical="center"/>
    </xf>
    <xf borderId="0" fillId="0" fontId="12" numFmtId="1" xfId="0" applyAlignment="1" applyFont="1" applyNumberFormat="1">
      <alignment vertical="center"/>
    </xf>
    <xf borderId="0" fillId="0" fontId="1" numFmtId="1" xfId="0" applyAlignment="1" applyFont="1" applyNumberFormat="1">
      <alignment vertical="center"/>
    </xf>
    <xf borderId="55" fillId="5" fontId="13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57.29"/>
    <col customWidth="1" min="3" max="3" width="10.14"/>
    <col customWidth="1" min="4" max="4" width="9.29"/>
    <col customWidth="1" min="5" max="5" width="10.86"/>
    <col customWidth="1" min="6" max="6" width="8.57"/>
    <col customWidth="1" min="7" max="7" width="7.57"/>
    <col customWidth="1" min="8" max="8" width="10.86"/>
    <col customWidth="1" min="9" max="9" width="10.0"/>
    <col customWidth="1" min="10" max="10" width="10.43"/>
    <col customWidth="1" min="11" max="11" width="8.86"/>
    <col customWidth="1" min="12" max="12" width="9.57"/>
    <col customWidth="1" min="13" max="13" width="8.86"/>
    <col customWidth="1" min="14" max="26" width="10.71"/>
  </cols>
  <sheetData>
    <row r="1" ht="12.75" customHeight="1">
      <c r="A1" s="1"/>
      <c r="B1" s="2" t="s">
        <v>0</v>
      </c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A2" s="1"/>
      <c r="B2" s="5" t="s">
        <v>1</v>
      </c>
      <c r="C2" s="6"/>
      <c r="D2" s="6"/>
      <c r="E2" s="7">
        <v>2022.0</v>
      </c>
      <c r="F2" s="8"/>
      <c r="G2" s="8"/>
      <c r="H2" s="8"/>
      <c r="I2" s="8"/>
      <c r="J2" s="8"/>
      <c r="K2" s="8"/>
      <c r="L2" s="8"/>
      <c r="M2" s="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customHeight="1">
      <c r="A3" s="9"/>
      <c r="B3" s="10" t="s">
        <v>2</v>
      </c>
      <c r="C3" s="11" t="s">
        <v>3</v>
      </c>
      <c r="D3" s="12" t="s">
        <v>1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15" t="s">
        <v>10</v>
      </c>
      <c r="L3" s="16" t="s">
        <v>11</v>
      </c>
      <c r="M3" s="16" t="s">
        <v>12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1">
        <v>1.0</v>
      </c>
      <c r="B4" s="17" t="s">
        <v>13</v>
      </c>
      <c r="C4" s="18" t="s">
        <v>14</v>
      </c>
      <c r="D4" s="19">
        <v>4.0</v>
      </c>
      <c r="E4" s="20">
        <f>AVERAGE('Trazabilidad de rúbricas'!F4,'Trazabilidad de rúbricas'!F5,'Trazabilidad de rúbricas'!F6,'Trazabilidad de rúbricas'!F18)</f>
        <v>32.75</v>
      </c>
      <c r="F4" s="21">
        <f>AVERAGE('Trazabilidad de rúbricas'!G4,'Trazabilidad de rúbricas'!G5,'Trazabilidad de rúbricas'!G6,'Trazabilidad de rúbricas'!G18)</f>
        <v>19.375</v>
      </c>
      <c r="G4" s="21">
        <f>AVERAGE('Trazabilidad de rúbricas'!H4,'Trazabilidad de rúbricas'!H5,'Trazabilidad de rúbricas'!H6,'Trazabilidad de rúbricas'!H18)</f>
        <v>16</v>
      </c>
      <c r="H4" s="21">
        <f>AVERAGE('Trazabilidad de rúbricas'!I4,'Trazabilidad de rúbricas'!I5,'Trazabilidad de rúbricas'!I6,'Trazabilidad de rúbricas'!I18)</f>
        <v>12.375</v>
      </c>
      <c r="I4" s="22">
        <f>AVERAGE('Trazabilidad de rúbricas'!J4,'Trazabilidad de rúbricas'!J5,'Trazabilidad de rúbricas'!J6,'Trazabilidad de rúbricas'!J18)</f>
        <v>10.125</v>
      </c>
      <c r="J4" s="23">
        <f>AVERAGE('Trazabilidad de rúbricas'!K4,'Trazabilidad de rúbricas'!K5,'Trazabilidad de rúbricas'!K6,'Trazabilidad de rúbricas'!K18)</f>
        <v>59.5</v>
      </c>
      <c r="K4" s="24">
        <f>AVERAGE('Trazabilidad de rúbricas'!L4,'Trazabilidad de rúbricas'!L5,'Trazabilidad de rúbricas'!L6,'Trazabilidad de rúbricas'!L18)</f>
        <v>90.625</v>
      </c>
      <c r="L4" s="20">
        <f>AVERAGE('Trazabilidad de rúbricas'!M4,'Trazabilidad de rúbricas'!M5,'Trazabilidad de rúbricas'!M6,'Trazabilidad de rúbricas'!M18)</f>
        <v>92.96875</v>
      </c>
      <c r="M4" s="25">
        <f>AVERAGE('Trazabilidad de rúbricas'!N4,'Trazabilidad de rúbricas'!N5,'Trazabilidad de rúbricas'!N6,'Trazabilidad de rúbricas'!N18)</f>
        <v>87.98543689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1">
        <v>2.0</v>
      </c>
      <c r="B5" s="26" t="s">
        <v>15</v>
      </c>
      <c r="C5" s="27" t="s">
        <v>16</v>
      </c>
      <c r="D5" s="28">
        <v>7.0</v>
      </c>
      <c r="E5" s="29">
        <f>AVERAGE('Trazabilidad de rúbricas'!F7,'Trazabilidad de rúbricas'!F10,'Trazabilidad de rúbricas'!F11,'Trazabilidad de rúbricas'!F12,'Trazabilidad de rúbricas'!F23,'Trazabilidad de rúbricas'!F46,'Trazabilidad de rúbricas'!F60)</f>
        <v>32.64285714</v>
      </c>
      <c r="F5" s="30">
        <f>AVERAGE('Trazabilidad de rúbricas'!G7,'Trazabilidad de rúbricas'!G10,'Trazabilidad de rúbricas'!G11,'Trazabilidad de rúbricas'!G12,'Trazabilidad de rúbricas'!G23,'Trazabilidad de rúbricas'!G46,'Trazabilidad de rúbricas'!G60)</f>
        <v>19.64285714</v>
      </c>
      <c r="G5" s="30">
        <f>AVERAGE('Trazabilidad de rúbricas'!H7,'Trazabilidad de rúbricas'!H10,'Trazabilidad de rúbricas'!H11,'Trazabilidad de rúbricas'!H12,'Trazabilidad de rúbricas'!H23,'Trazabilidad de rúbricas'!H46,'Trazabilidad de rúbricas'!H60)</f>
        <v>18.28571429</v>
      </c>
      <c r="H5" s="30">
        <f>AVERAGE('Trazabilidad de rúbricas'!I7,'Trazabilidad de rúbricas'!I10,'Trazabilidad de rúbricas'!I11,'Trazabilidad de rúbricas'!I12,'Trazabilidad de rúbricas'!I23,'Trazabilidad de rúbricas'!I46,'Trazabilidad de rúbricas'!I60)</f>
        <v>11.57142857</v>
      </c>
      <c r="I5" s="31">
        <f>AVERAGE('Trazabilidad de rúbricas'!J7,'Trazabilidad de rúbricas'!J10,'Trazabilidad de rúbricas'!J11,'Trazabilidad de rúbricas'!J12,'Trazabilidad de rúbricas'!J23,'Trazabilidad de rúbricas'!J46,'Trazabilidad de rúbricas'!J60)</f>
        <v>10.57142857</v>
      </c>
      <c r="J5" s="32">
        <f>AVERAGE('Trazabilidad de rúbricas'!K7,'Trazabilidad de rúbricas'!K10,'Trazabilidad de rúbricas'!K11,'Trazabilidad de rúbricas'!K12,'Trazabilidad de rúbricas'!K23,'Trazabilidad de rúbricas'!K46,'Trazabilidad de rúbricas'!K60)</f>
        <v>60.71428571</v>
      </c>
      <c r="K5" s="33">
        <f>AVERAGE('Trazabilidad de rúbricas'!L7,'Trazabilidad de rúbricas'!L10,'Trazabilidad de rúbricas'!L11,'Trazabilidad de rúbricas'!L12,'Trazabilidad de rúbricas'!L23,'Trazabilidad de rúbricas'!L46,'Trazabilidad de rúbricas'!L60)</f>
        <v>92.71428571</v>
      </c>
      <c r="L5" s="29">
        <f>AVERAGE('Trazabilidad de rúbricas'!M7,'Trazabilidad de rúbricas'!M10,'Trazabilidad de rúbricas'!M11,'Trazabilidad de rúbricas'!M12,'Trazabilidad de rúbricas'!M23,'Trazabilidad de rúbricas'!M46,'Trazabilidad de rúbricas'!M60)</f>
        <v>94.86607143</v>
      </c>
      <c r="M5" s="34">
        <f>AVERAGE('Trazabilidad de rúbricas'!N7,'Trazabilidad de rúbricas'!N10,'Trazabilidad de rúbricas'!N11,'Trazabilidad de rúbricas'!N12,'Trazabilidad de rúbricas'!N23,'Trazabilidad de rúbricas'!N46,'Trazabilidad de rúbricas'!N60)</f>
        <v>90.01386963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1">
        <v>3.0</v>
      </c>
      <c r="B6" s="26" t="s">
        <v>17</v>
      </c>
      <c r="C6" s="27" t="s">
        <v>18</v>
      </c>
      <c r="D6" s="28">
        <v>7.0</v>
      </c>
      <c r="E6" s="29">
        <f>AVERAGE('Trazabilidad de rúbricas'!F8,'Trazabilidad de rúbricas'!F13,'Trazabilidad de rúbricas'!F14,'Trazabilidad de rúbricas'!F16,'Trazabilidad de rúbricas'!F50,'Trazabilidad de rúbricas'!F56,'Trazabilidad de rúbricas'!F59)</f>
        <v>28.28571429</v>
      </c>
      <c r="F6" s="30">
        <f>AVERAGE('Trazabilidad de rúbricas'!G8,'Trazabilidad de rúbricas'!G13,'Trazabilidad de rúbricas'!G14,'Trazabilidad de rúbricas'!G16,'Trazabilidad de rúbricas'!G50,'Trazabilidad de rúbricas'!G56,'Trazabilidad de rúbricas'!G59)</f>
        <v>16.85714286</v>
      </c>
      <c r="G6" s="30">
        <f>AVERAGE('Trazabilidad de rúbricas'!H8,'Trazabilidad de rúbricas'!H13,'Trazabilidad de rúbricas'!H14,'Trazabilidad de rúbricas'!H16,'Trazabilidad de rúbricas'!H50,'Trazabilidad de rúbricas'!H56,'Trazabilidad de rúbricas'!H59)</f>
        <v>16.64285714</v>
      </c>
      <c r="H6" s="30">
        <f>AVERAGE('Trazabilidad de rúbricas'!I8,'Trazabilidad de rúbricas'!I13,'Trazabilidad de rúbricas'!I14,'Trazabilidad de rúbricas'!I16,'Trazabilidad de rúbricas'!I50,'Trazabilidad de rúbricas'!I56,'Trazabilidad de rúbricas'!I59)</f>
        <v>9.5</v>
      </c>
      <c r="I6" s="31">
        <f>AVERAGE('Trazabilidad de rúbricas'!J8,'Trazabilidad de rúbricas'!J13,'Trazabilidad de rúbricas'!J14,'Trazabilidad de rúbricas'!J16,'Trazabilidad de rúbricas'!J50,'Trazabilidad de rúbricas'!J56,'Trazabilidad de rúbricas'!J59)</f>
        <v>9.857142857</v>
      </c>
      <c r="J6" s="32">
        <f>AVERAGE('Trazabilidad de rúbricas'!K8,'Trazabilidad de rúbricas'!K13,'Trazabilidad de rúbricas'!K14,'Trazabilidad de rúbricas'!K16,'Trazabilidad de rúbricas'!K50,'Trazabilidad de rúbricas'!K56,'Trazabilidad de rúbricas'!K59)</f>
        <v>52.42857143</v>
      </c>
      <c r="K6" s="33">
        <f>AVERAGE('Trazabilidad de rúbricas'!L8,'Trazabilidad de rúbricas'!L13,'Trazabilidad de rúbricas'!L14,'Trazabilidad de rúbricas'!L16,'Trazabilidad de rúbricas'!L50,'Trazabilidad de rúbricas'!L56,'Trazabilidad de rúbricas'!L59)</f>
        <v>81.14285714</v>
      </c>
      <c r="L6" s="29">
        <f>AVERAGE('Trazabilidad de rúbricas'!M8,'Trazabilidad de rúbricas'!M13,'Trazabilidad de rúbricas'!M14,'Trazabilidad de rúbricas'!M16,'Trazabilidad de rúbricas'!M50,'Trazabilidad de rúbricas'!M56,'Trazabilidad de rúbricas'!M59)</f>
        <v>81.91964286</v>
      </c>
      <c r="M6" s="34">
        <f>AVERAGE('Trazabilidad de rúbricas'!N8,'Trazabilidad de rúbricas'!N13,'Trazabilidad de rúbricas'!N14,'Trazabilidad de rúbricas'!N16,'Trazabilidad de rúbricas'!N50,'Trazabilidad de rúbricas'!N56,'Trazabilidad de rúbricas'!N59)</f>
        <v>78.77947295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1">
        <v>4.0</v>
      </c>
      <c r="B7" s="26" t="s">
        <v>19</v>
      </c>
      <c r="C7" s="27" t="s">
        <v>20</v>
      </c>
      <c r="D7" s="28">
        <v>4.0</v>
      </c>
      <c r="E7" s="29">
        <f>AVERAGE('Trazabilidad de rúbricas'!F9,'Trazabilidad de rúbricas'!F19,'Trazabilidad de rúbricas'!F20,'Trazabilidad de rúbricas'!F22)</f>
        <v>28.75</v>
      </c>
      <c r="F7" s="30">
        <f>AVERAGE('Trazabilidad de rúbricas'!G9,'Trazabilidad de rúbricas'!G19,'Trazabilidad de rúbricas'!G20,'Trazabilidad de rúbricas'!G22)</f>
        <v>16.25</v>
      </c>
      <c r="G7" s="30">
        <f>AVERAGE('Trazabilidad de rúbricas'!H9,'Trazabilidad de rúbricas'!H19,'Trazabilidad de rúbricas'!H20,'Trazabilidad de rúbricas'!H22)</f>
        <v>15.125</v>
      </c>
      <c r="H7" s="30">
        <f>AVERAGE('Trazabilidad de rúbricas'!I9,'Trazabilidad de rúbricas'!I19,'Trazabilidad de rúbricas'!I20,'Trazabilidad de rúbricas'!I22)</f>
        <v>11.375</v>
      </c>
      <c r="I7" s="31">
        <f>AVERAGE('Trazabilidad de rúbricas'!J9,'Trazabilidad de rúbricas'!J19,'Trazabilidad de rúbricas'!J20,'Trazabilidad de rúbricas'!J22)</f>
        <v>8.875</v>
      </c>
      <c r="J7" s="32">
        <f>AVERAGE('Trazabilidad de rúbricas'!K9,'Trazabilidad de rúbricas'!K19,'Trazabilidad de rúbricas'!K20,'Trazabilidad de rúbricas'!K22)</f>
        <v>54.625</v>
      </c>
      <c r="K7" s="33">
        <f>AVERAGE('Trazabilidad de rúbricas'!L9,'Trazabilidad de rúbricas'!L19,'Trazabilidad de rúbricas'!L20,'Trazabilidad de rúbricas'!L22)</f>
        <v>80.375</v>
      </c>
      <c r="L7" s="29">
        <f>AVERAGE('Trazabilidad de rúbricas'!M9,'Trazabilidad de rúbricas'!M19,'Trazabilidad de rúbricas'!M20,'Trazabilidad de rúbricas'!M22)</f>
        <v>85.3515625</v>
      </c>
      <c r="M7" s="34">
        <f>AVERAGE('Trazabilidad de rúbricas'!N9,'Trazabilidad de rúbricas'!N19,'Trazabilidad de rúbricas'!N20,'Trazabilidad de rúbricas'!N22)</f>
        <v>78.03398058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1">
        <v>5.0</v>
      </c>
      <c r="B8" s="26" t="s">
        <v>21</v>
      </c>
      <c r="C8" s="27" t="s">
        <v>22</v>
      </c>
      <c r="D8" s="28">
        <v>3.0</v>
      </c>
      <c r="E8" s="29">
        <f>AVERAGE('Trazabilidad de rúbricas'!F15,'Trazabilidad de rúbricas'!F44,'Trazabilidad de rúbricas'!F45)</f>
        <v>33.33333333</v>
      </c>
      <c r="F8" s="30">
        <f>AVERAGE('Trazabilidad de rúbricas'!G15,'Trazabilidad de rúbricas'!G44,'Trazabilidad de rúbricas'!G45)</f>
        <v>18.66666667</v>
      </c>
      <c r="G8" s="30">
        <f>AVERAGE('Trazabilidad de rúbricas'!H15,'Trazabilidad de rúbricas'!H44,'Trazabilidad de rúbricas'!H45)</f>
        <v>17.83333333</v>
      </c>
      <c r="H8" s="30">
        <f>AVERAGE('Trazabilidad de rúbricas'!I15,'Trazabilidad de rúbricas'!I44,'Trazabilidad de rúbricas'!I45)</f>
        <v>9.5</v>
      </c>
      <c r="I8" s="31">
        <f>AVERAGE('Trazabilidad de rúbricas'!J15,'Trazabilidad de rúbricas'!J44,'Trazabilidad de rúbricas'!J45)</f>
        <v>11</v>
      </c>
      <c r="J8" s="32">
        <f>AVERAGE('Trazabilidad de rúbricas'!K15,'Trazabilidad de rúbricas'!K44,'Trazabilidad de rúbricas'!K45)</f>
        <v>58</v>
      </c>
      <c r="K8" s="33">
        <f>AVERAGE('Trazabilidad de rúbricas'!L15,'Trazabilidad de rúbricas'!L44,'Trazabilidad de rúbricas'!L45)</f>
        <v>90.33333333</v>
      </c>
      <c r="L8" s="29">
        <f>AVERAGE('Trazabilidad de rúbricas'!M15,'Trazabilidad de rúbricas'!M44,'Trazabilidad de rúbricas'!M45)</f>
        <v>90.625</v>
      </c>
      <c r="M8" s="34">
        <f>AVERAGE('Trazabilidad de rúbricas'!N15,'Trazabilidad de rúbricas'!N44,'Trazabilidad de rúbricas'!N45)</f>
        <v>87.70226537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1">
        <v>6.0</v>
      </c>
      <c r="B9" s="26" t="s">
        <v>23</v>
      </c>
      <c r="C9" s="27" t="s">
        <v>24</v>
      </c>
      <c r="D9" s="28">
        <v>1.0</v>
      </c>
      <c r="E9" s="29">
        <f>'Trazabilidad de rúbricas'!F17</f>
        <v>31</v>
      </c>
      <c r="F9" s="30">
        <f>'Trazabilidad de rúbricas'!G17</f>
        <v>13.5</v>
      </c>
      <c r="G9" s="30">
        <f>'Trazabilidad de rúbricas'!H17</f>
        <v>19</v>
      </c>
      <c r="H9" s="30">
        <f>'Trazabilidad de rúbricas'!I17</f>
        <v>12.5</v>
      </c>
      <c r="I9" s="31">
        <f>'Trazabilidad de rúbricas'!J17</f>
        <v>11</v>
      </c>
      <c r="J9" s="32">
        <f>'Trazabilidad de rúbricas'!K17</f>
        <v>56.5</v>
      </c>
      <c r="K9" s="33">
        <f>'Trazabilidad de rúbricas'!L17</f>
        <v>87</v>
      </c>
      <c r="L9" s="29">
        <f>'Trazabilidad de rúbricas'!M17</f>
        <v>88.28125</v>
      </c>
      <c r="M9" s="34">
        <f>'Trazabilidad de rúbricas'!N17</f>
        <v>84.46601942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1">
        <v>7.0</v>
      </c>
      <c r="B10" s="26" t="s">
        <v>25</v>
      </c>
      <c r="C10" s="27" t="s">
        <v>26</v>
      </c>
      <c r="D10" s="28">
        <v>3.0</v>
      </c>
      <c r="E10" s="29">
        <f>AVERAGE('Trazabilidad de rúbricas'!F21,'Trazabilidad de rúbricas'!F30,'Trazabilidad de rúbricas'!F51)</f>
        <v>31.66666667</v>
      </c>
      <c r="F10" s="30">
        <f>AVERAGE('Trazabilidad de rúbricas'!G21,'Trazabilidad de rúbricas'!G30,'Trazabilidad de rúbricas'!G51)</f>
        <v>18.66666667</v>
      </c>
      <c r="G10" s="30">
        <f>AVERAGE('Trazabilidad de rúbricas'!H21,'Trazabilidad de rúbricas'!H30,'Trazabilidad de rúbricas'!H51)</f>
        <v>14.83333333</v>
      </c>
      <c r="H10" s="30">
        <f>AVERAGE('Trazabilidad de rúbricas'!I21,'Trazabilidad de rúbricas'!I30,'Trazabilidad de rúbricas'!I51)</f>
        <v>9.5</v>
      </c>
      <c r="I10" s="31">
        <f>AVERAGE('Trazabilidad de rúbricas'!J21,'Trazabilidad de rúbricas'!J30,'Trazabilidad de rúbricas'!J51)</f>
        <v>10</v>
      </c>
      <c r="J10" s="32">
        <f>AVERAGE('Trazabilidad de rúbricas'!K21,'Trazabilidad de rúbricas'!K30,'Trazabilidad de rúbricas'!K51)</f>
        <v>54.33333333</v>
      </c>
      <c r="K10" s="33">
        <f>AVERAGE('Trazabilidad de rúbricas'!L21,'Trazabilidad de rúbricas'!L30,'Trazabilidad de rúbricas'!L51)</f>
        <v>84.66666667</v>
      </c>
      <c r="L10" s="29">
        <f>AVERAGE('Trazabilidad de rúbricas'!M21,'Trazabilidad de rúbricas'!M30,'Trazabilidad de rúbricas'!M51)</f>
        <v>84.89583333</v>
      </c>
      <c r="M10" s="34">
        <f>AVERAGE('Trazabilidad de rúbricas'!N21,'Trazabilidad de rúbricas'!N30,'Trazabilidad de rúbricas'!N51)</f>
        <v>82.20064725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1">
        <v>8.0</v>
      </c>
      <c r="B11" s="26" t="s">
        <v>27</v>
      </c>
      <c r="C11" s="27" t="s">
        <v>28</v>
      </c>
      <c r="D11" s="28">
        <v>2.0</v>
      </c>
      <c r="E11" s="29">
        <f>AVERAGE('Trazabilidad de rúbricas'!F24,'Trazabilidad de rúbricas'!F52)</f>
        <v>29.75</v>
      </c>
      <c r="F11" s="30">
        <f>AVERAGE('Trazabilidad de rúbricas'!G24,'Trazabilidad de rúbricas'!G52)</f>
        <v>19.25</v>
      </c>
      <c r="G11" s="30">
        <f>AVERAGE('Trazabilidad de rúbricas'!H24,'Trazabilidad de rúbricas'!H52)</f>
        <v>17</v>
      </c>
      <c r="H11" s="30">
        <f>AVERAGE('Trazabilidad de rúbricas'!I24,'Trazabilidad de rúbricas'!I52)</f>
        <v>11.25</v>
      </c>
      <c r="I11" s="31">
        <f>AVERAGE('Trazabilidad de rúbricas'!J24,'Trazabilidad de rúbricas'!J52)</f>
        <v>9.75</v>
      </c>
      <c r="J11" s="32">
        <f>AVERAGE('Trazabilidad de rúbricas'!K24,'Trazabilidad de rúbricas'!K52)</f>
        <v>57</v>
      </c>
      <c r="K11" s="33">
        <f>AVERAGE('Trazabilidad de rúbricas'!L24,'Trazabilidad de rúbricas'!L52)</f>
        <v>87</v>
      </c>
      <c r="L11" s="29">
        <f>AVERAGE('Trazabilidad de rúbricas'!M24,'Trazabilidad de rúbricas'!M52)</f>
        <v>89.0625</v>
      </c>
      <c r="M11" s="34">
        <f>AVERAGE('Trazabilidad de rúbricas'!N24,'Trazabilidad de rúbricas'!N52)</f>
        <v>84.46601942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1">
        <v>9.0</v>
      </c>
      <c r="B12" s="26" t="s">
        <v>29</v>
      </c>
      <c r="C12" s="27" t="s">
        <v>30</v>
      </c>
      <c r="D12" s="28">
        <v>9.0</v>
      </c>
      <c r="E12" s="29">
        <f>AVERAGE('Trazabilidad de rúbricas'!F25,'Trazabilidad de rúbricas'!F34,'Trazabilidad de rúbricas'!F35,'Trazabilidad de rúbricas'!F36,'Trazabilidad de rúbricas'!F42,'Trazabilidad de rúbricas'!F43,'Trazabilidad de rúbricas'!F53,'Trazabilidad de rúbricas'!F54,'Trazabilidad de rúbricas'!F55)</f>
        <v>28.72222222</v>
      </c>
      <c r="F12" s="30">
        <f>AVERAGE('Trazabilidad de rúbricas'!G25,'Trazabilidad de rúbricas'!G34,'Trazabilidad de rúbricas'!G35,'Trazabilidad de rúbricas'!G36,'Trazabilidad de rúbricas'!G42,'Trazabilidad de rúbricas'!G43,'Trazabilidad de rúbricas'!G53,'Trazabilidad de rúbricas'!G54,'Trazabilidad de rúbricas'!G55)</f>
        <v>15.77777778</v>
      </c>
      <c r="G12" s="30">
        <f>AVERAGE('Trazabilidad de rúbricas'!H25,'Trazabilidad de rúbricas'!H34,'Trazabilidad de rúbricas'!H35,'Trazabilidad de rúbricas'!H36,'Trazabilidad de rúbricas'!H42,'Trazabilidad de rúbricas'!H43,'Trazabilidad de rúbricas'!H53,'Trazabilidad de rúbricas'!H54,'Trazabilidad de rúbricas'!H55)</f>
        <v>16.77777778</v>
      </c>
      <c r="H12" s="30">
        <f>AVERAGE('Trazabilidad de rúbricas'!I25,'Trazabilidad de rúbricas'!I34,'Trazabilidad de rúbricas'!I35,'Trazabilidad de rúbricas'!I36,'Trazabilidad de rúbricas'!I42,'Trazabilidad de rúbricas'!I43,'Trazabilidad de rúbricas'!I53,'Trazabilidad de rúbricas'!I54,'Trazabilidad de rúbricas'!I55)</f>
        <v>9.888888889</v>
      </c>
      <c r="I12" s="31">
        <f>AVERAGE('Trazabilidad de rúbricas'!J25,'Trazabilidad de rúbricas'!J34,'Trazabilidad de rúbricas'!J35,'Trazabilidad de rúbricas'!J36,'Trazabilidad de rúbricas'!J42,'Trazabilidad de rúbricas'!J43,'Trazabilidad de rúbricas'!J53,'Trazabilidad de rúbricas'!J54,'Trazabilidad de rúbricas'!J55)</f>
        <v>7.833333333</v>
      </c>
      <c r="J12" s="32">
        <f>AVERAGE('Trazabilidad de rúbricas'!K25,'Trazabilidad de rúbricas'!K34,'Trazabilidad de rúbricas'!K35,'Trazabilidad de rúbricas'!K36,'Trazabilidad de rúbricas'!K42,'Trazabilidad de rúbricas'!K43,'Trazabilidad de rúbricas'!K53,'Trazabilidad de rúbricas'!K54,'Trazabilidad de rúbricas'!K55)</f>
        <v>57.38888889</v>
      </c>
      <c r="K12" s="33">
        <f>AVERAGE('Trazabilidad de rúbricas'!L25,'Trazabilidad de rúbricas'!L34,'Trazabilidad de rúbricas'!L35,'Trazabilidad de rúbricas'!L36,'Trazabilidad de rúbricas'!L42,'Trazabilidad de rúbricas'!L43,'Trazabilidad de rúbricas'!L53,'Trazabilidad de rúbricas'!L54,'Trazabilidad de rúbricas'!L55)</f>
        <v>79</v>
      </c>
      <c r="L12" s="29">
        <f>AVERAGE('Trazabilidad de rúbricas'!M25,'Trazabilidad de rúbricas'!M34,'Trazabilidad de rúbricas'!M35,'Trazabilidad de rúbricas'!M36,'Trazabilidad de rúbricas'!M42,'Trazabilidad de rúbricas'!M43,'Trazabilidad de rúbricas'!M53,'Trazabilidad de rúbricas'!M54,'Trazabilidad de rúbricas'!M55)</f>
        <v>89.67013889</v>
      </c>
      <c r="M12" s="34">
        <f>AVERAGE('Trazabilidad de rúbricas'!N25,'Trazabilidad de rúbricas'!N34,'Trazabilidad de rúbricas'!N35,'Trazabilidad de rúbricas'!N36,'Trazabilidad de rúbricas'!N42,'Trazabilidad de rúbricas'!N43,'Trazabilidad de rúbricas'!N53,'Trazabilidad de rúbricas'!N54,'Trazabilidad de rúbricas'!N55)</f>
        <v>76.69902913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1">
        <v>10.0</v>
      </c>
      <c r="B13" s="26" t="s">
        <v>31</v>
      </c>
      <c r="C13" s="27" t="s">
        <v>32</v>
      </c>
      <c r="D13" s="28">
        <v>2.0</v>
      </c>
      <c r="E13" s="29">
        <f>AVERAGE('Trazabilidad de rúbricas'!F26,'Trazabilidad de rúbricas'!F40)</f>
        <v>27.5</v>
      </c>
      <c r="F13" s="30">
        <f>AVERAGE('Trazabilidad de rúbricas'!G26,'Trazabilidad de rúbricas'!G40)</f>
        <v>19</v>
      </c>
      <c r="G13" s="30">
        <f>AVERAGE('Trazabilidad de rúbricas'!H26,'Trazabilidad de rúbricas'!H40)</f>
        <v>18.25</v>
      </c>
      <c r="H13" s="30">
        <f>AVERAGE('Trazabilidad de rúbricas'!I26,'Trazabilidad de rúbricas'!I40)</f>
        <v>12</v>
      </c>
      <c r="I13" s="31">
        <f>AVERAGE('Trazabilidad de rúbricas'!J26,'Trazabilidad de rúbricas'!J40)</f>
        <v>8</v>
      </c>
      <c r="J13" s="32">
        <f>AVERAGE('Trazabilidad de rúbricas'!K26,'Trazabilidad de rúbricas'!K40)</f>
        <v>53.5</v>
      </c>
      <c r="K13" s="33">
        <f>AVERAGE('Trazabilidad de rúbricas'!L26,'Trazabilidad de rúbricas'!L40)</f>
        <v>84.75</v>
      </c>
      <c r="L13" s="29">
        <f>AVERAGE('Trazabilidad de rúbricas'!M26,'Trazabilidad de rúbricas'!M40)</f>
        <v>83.59375</v>
      </c>
      <c r="M13" s="34">
        <f>AVERAGE('Trazabilidad de rúbricas'!N26,'Trazabilidad de rúbricas'!N40)</f>
        <v>82.2815534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1">
        <v>11.0</v>
      </c>
      <c r="B14" s="26" t="s">
        <v>33</v>
      </c>
      <c r="C14" s="27" t="s">
        <v>34</v>
      </c>
      <c r="D14" s="28">
        <v>6.0</v>
      </c>
      <c r="E14" s="29">
        <f>AVERAGE('Trazabilidad de rúbricas'!F27,'Trazabilidad de rúbricas'!F28,'Trazabilidad de rúbricas'!F29,'Trazabilidad de rúbricas'!F31,'Trazabilidad de rúbricas'!F32,'Trazabilidad de rúbricas'!F33)</f>
        <v>31.16666667</v>
      </c>
      <c r="F14" s="30">
        <f>AVERAGE('Trazabilidad de rúbricas'!G27,'Trazabilidad de rúbricas'!G28,'Trazabilidad de rúbricas'!G29,'Trazabilidad de rúbricas'!G31,'Trazabilidad de rúbricas'!G32,'Trazabilidad de rúbricas'!G33)</f>
        <v>20.0865</v>
      </c>
      <c r="G14" s="30">
        <f>AVERAGE('Trazabilidad de rúbricas'!H27,'Trazabilidad de rúbricas'!H28,'Trazabilidad de rúbricas'!H29,'Trazabilidad de rúbricas'!H31,'Trazabilidad de rúbricas'!H32,'Trazabilidad de rúbricas'!H33)</f>
        <v>17.83333333</v>
      </c>
      <c r="H14" s="30">
        <f>AVERAGE('Trazabilidad de rúbricas'!I27,'Trazabilidad de rúbricas'!I28,'Trazabilidad de rúbricas'!I29,'Trazabilidad de rúbricas'!I31,'Trazabilidad de rúbricas'!I32,'Trazabilidad de rúbricas'!I33)</f>
        <v>11.66666667</v>
      </c>
      <c r="I14" s="31">
        <f>AVERAGE('Trazabilidad de rúbricas'!J27,'Trazabilidad de rúbricas'!J28,'Trazabilidad de rúbricas'!J29,'Trazabilidad de rúbricas'!J31,'Trazabilidad de rúbricas'!J32,'Trazabilidad de rúbricas'!J33)</f>
        <v>10.83333333</v>
      </c>
      <c r="J14" s="32">
        <f>AVERAGE('Trazabilidad de rúbricas'!K27,'Trazabilidad de rúbricas'!K28,'Trazabilidad de rúbricas'!K29,'Trazabilidad de rúbricas'!K31,'Trazabilidad de rúbricas'!K32,'Trazabilidad de rúbricas'!K33)</f>
        <v>58.33333333</v>
      </c>
      <c r="K14" s="33">
        <f>AVERAGE('Trazabilidad de rúbricas'!L27,'Trazabilidad de rúbricas'!L28,'Trazabilidad de rúbricas'!L29,'Trazabilidad de rúbricas'!L31,'Trazabilidad de rúbricas'!L32,'Trazabilidad de rúbricas'!L33)</f>
        <v>91.58333333</v>
      </c>
      <c r="L14" s="29">
        <f>AVERAGE('Trazabilidad de rúbricas'!M27,'Trazabilidad de rúbricas'!M28,'Trazabilidad de rúbricas'!M29,'Trazabilidad de rúbricas'!M31,'Trazabilidad de rúbricas'!M32,'Trazabilidad de rúbricas'!M33)</f>
        <v>91.14583333</v>
      </c>
      <c r="M14" s="34">
        <f>AVERAGE('Trazabilidad de rúbricas'!N27,'Trazabilidad de rúbricas'!N28,'Trazabilidad de rúbricas'!N29,'Trazabilidad de rúbricas'!N31,'Trazabilidad de rúbricas'!N32,'Trazabilidad de rúbricas'!N33)</f>
        <v>88.91585761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1">
        <v>12.0</v>
      </c>
      <c r="B15" s="26" t="s">
        <v>35</v>
      </c>
      <c r="C15" s="27" t="s">
        <v>36</v>
      </c>
      <c r="D15" s="28">
        <v>5.0</v>
      </c>
      <c r="E15" s="29">
        <f>AVERAGE('Trazabilidad de rúbricas'!F37,'Trazabilidad de rúbricas'!F38,'Trazabilidad de rúbricas'!F39,'Trazabilidad de rúbricas'!F48,'Trazabilidad de rúbricas'!F49)</f>
        <v>30.6</v>
      </c>
      <c r="F15" s="30">
        <f>AVERAGE('Trazabilidad de rúbricas'!G37,'Trazabilidad de rúbricas'!G38,'Trazabilidad de rúbricas'!G39,'Trazabilidad de rúbricas'!G48,'Trazabilidad de rúbricas'!G49)</f>
        <v>17.3</v>
      </c>
      <c r="G15" s="30">
        <f>AVERAGE('Trazabilidad de rúbricas'!H37,'Trazabilidad de rúbricas'!H38,'Trazabilidad de rúbricas'!H39,'Trazabilidad de rúbricas'!H48,'Trazabilidad de rúbricas'!H49)</f>
        <v>16.5</v>
      </c>
      <c r="H15" s="30">
        <f>AVERAGE('Trazabilidad de rúbricas'!I37,'Trazabilidad de rúbricas'!I38,'Trazabilidad de rúbricas'!I39,'Trazabilidad de rúbricas'!I48,'Trazabilidad de rúbricas'!I49)</f>
        <v>9.4</v>
      </c>
      <c r="I15" s="31">
        <f>AVERAGE('Trazabilidad de rúbricas'!J37,'Trazabilidad de rúbricas'!J38,'Trazabilidad de rúbricas'!J39,'Trazabilidad de rúbricas'!J48,'Trazabilidad de rúbricas'!J49)</f>
        <v>8.6</v>
      </c>
      <c r="J15" s="32">
        <f>AVERAGE('Trazabilidad de rúbricas'!K37,'Trazabilidad de rúbricas'!K38,'Trazabilidad de rúbricas'!K39,'Trazabilidad de rúbricas'!K48,'Trazabilidad de rúbricas'!K49)</f>
        <v>54.9</v>
      </c>
      <c r="K15" s="33">
        <f>AVERAGE('Trazabilidad de rúbricas'!L37,'Trazabilidad de rúbricas'!L38,'Trazabilidad de rúbricas'!L39,'Trazabilidad de rúbricas'!L48,'Trazabilidad de rúbricas'!L49)</f>
        <v>82.4</v>
      </c>
      <c r="L15" s="29">
        <f>AVERAGE('Trazabilidad de rúbricas'!M37,'Trazabilidad de rúbricas'!M38,'Trazabilidad de rúbricas'!M39,'Trazabilidad de rúbricas'!M48,'Trazabilidad de rúbricas'!M49)</f>
        <v>85.78125</v>
      </c>
      <c r="M15" s="34">
        <f>AVERAGE('Trazabilidad de rúbricas'!N37,'Trazabilidad de rúbricas'!N38,'Trazabilidad de rúbricas'!N39,'Trazabilidad de rúbricas'!N48,'Trazabilidad de rúbricas'!N49)</f>
        <v>80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1">
        <v>13.0</v>
      </c>
      <c r="B16" s="26" t="s">
        <v>37</v>
      </c>
      <c r="C16" s="27" t="s">
        <v>38</v>
      </c>
      <c r="D16" s="28">
        <v>2.0</v>
      </c>
      <c r="E16" s="29">
        <f>AVERAGE('Trazabilidad de rúbricas'!F41,'Trazabilidad de rúbricas'!F62)</f>
        <v>22.75</v>
      </c>
      <c r="F16" s="30">
        <f>AVERAGE('Trazabilidad de rúbricas'!G41,'Trazabilidad de rúbricas'!G62)</f>
        <v>15.25</v>
      </c>
      <c r="G16" s="30">
        <f>AVERAGE('Trazabilidad de rúbricas'!H41,'Trazabilidad de rúbricas'!H62)</f>
        <v>12.25</v>
      </c>
      <c r="H16" s="30">
        <f>AVERAGE('Trazabilidad de rúbricas'!I41,'Trazabilidad de rúbricas'!I62)</f>
        <v>11.25</v>
      </c>
      <c r="I16" s="31">
        <f>AVERAGE('Trazabilidad de rúbricas'!J41,'Trazabilidad de rúbricas'!J62)</f>
        <v>7</v>
      </c>
      <c r="J16" s="32">
        <f>AVERAGE('Trazabilidad de rúbricas'!K41,'Trazabilidad de rúbricas'!K62)</f>
        <v>45.5</v>
      </c>
      <c r="K16" s="33">
        <f>AVERAGE('Trazabilidad de rúbricas'!L41,'Trazabilidad de rúbricas'!L62)</f>
        <v>68.5</v>
      </c>
      <c r="L16" s="29">
        <f>AVERAGE('Trazabilidad de rúbricas'!M41,'Trazabilidad de rúbricas'!M62)</f>
        <v>71.09375</v>
      </c>
      <c r="M16" s="34">
        <f>AVERAGE('Trazabilidad de rúbricas'!N41,'Trazabilidad de rúbricas'!N62)</f>
        <v>66.50485437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1">
        <v>14.0</v>
      </c>
      <c r="B17" s="26" t="s">
        <v>39</v>
      </c>
      <c r="C17" s="27" t="s">
        <v>40</v>
      </c>
      <c r="D17" s="28">
        <v>1.0</v>
      </c>
      <c r="E17" s="29">
        <f>'Trazabilidad de rúbricas'!F47</f>
        <v>31</v>
      </c>
      <c r="F17" s="30">
        <f>'Trazabilidad de rúbricas'!G47</f>
        <v>17.5</v>
      </c>
      <c r="G17" s="30">
        <f>'Trazabilidad de rúbricas'!H47</f>
        <v>17.5</v>
      </c>
      <c r="H17" s="30">
        <f>'Trazabilidad de rúbricas'!I47</f>
        <v>8</v>
      </c>
      <c r="I17" s="31">
        <f>'Trazabilidad de rúbricas'!J47</f>
        <v>7</v>
      </c>
      <c r="J17" s="32">
        <f>'Trazabilidad de rúbricas'!K47</f>
        <v>55.5</v>
      </c>
      <c r="K17" s="33">
        <f>'Trazabilidad de rúbricas'!L47</f>
        <v>81</v>
      </c>
      <c r="L17" s="29">
        <f>'Trazabilidad de rúbricas'!M47</f>
        <v>86.71875</v>
      </c>
      <c r="M17" s="34">
        <f>'Trazabilidad de rúbricas'!N47</f>
        <v>78.6407767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1">
        <v>15.0</v>
      </c>
      <c r="B18" s="26" t="s">
        <v>41</v>
      </c>
      <c r="C18" s="27" t="s">
        <v>42</v>
      </c>
      <c r="D18" s="28">
        <v>2.0</v>
      </c>
      <c r="E18" s="29">
        <f>AVERAGE('Trazabilidad de rúbricas'!F57,'Trazabilidad de rúbricas'!F61)</f>
        <v>29.75</v>
      </c>
      <c r="F18" s="30">
        <f>AVERAGE('Trazabilidad de rúbricas'!G57,'Trazabilidad de rúbricas'!G61)</f>
        <v>15.75</v>
      </c>
      <c r="G18" s="30">
        <f>AVERAGE('Trazabilidad de rúbricas'!H57,'Trazabilidad de rúbricas'!H61)</f>
        <v>17.5</v>
      </c>
      <c r="H18" s="30">
        <f>AVERAGE('Trazabilidad de rúbricas'!I57,'Trazabilidad de rúbricas'!I61)</f>
        <v>12.75</v>
      </c>
      <c r="I18" s="31">
        <f>AVERAGE('Trazabilidad de rúbricas'!J57,'Trazabilidad de rúbricas'!J61)</f>
        <v>9.5</v>
      </c>
      <c r="J18" s="32">
        <f>AVERAGE('Trazabilidad de rúbricas'!K57,'Trazabilidad de rúbricas'!K61)</f>
        <v>58.5</v>
      </c>
      <c r="K18" s="33">
        <f>AVERAGE('Trazabilidad de rúbricas'!L57,'Trazabilidad de rúbricas'!L61)</f>
        <v>85.25</v>
      </c>
      <c r="L18" s="29">
        <f>AVERAGE('Trazabilidad de rúbricas'!M57,'Trazabilidad de rúbricas'!M61)</f>
        <v>91.40625</v>
      </c>
      <c r="M18" s="34">
        <f>AVERAGE('Trazabilidad de rúbricas'!N57,'Trazabilidad de rúbricas'!N61)</f>
        <v>82.76699029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1">
        <v>16.0</v>
      </c>
      <c r="B19" s="35" t="s">
        <v>43</v>
      </c>
      <c r="C19" s="36" t="s">
        <v>44</v>
      </c>
      <c r="D19" s="37">
        <v>1.0</v>
      </c>
      <c r="E19" s="38">
        <f>'Trazabilidad de rúbricas'!F58</f>
        <v>33</v>
      </c>
      <c r="F19" s="39">
        <f>'Trazabilidad de rúbricas'!G58</f>
        <v>21.5</v>
      </c>
      <c r="G19" s="39">
        <f>'Trazabilidad de rúbricas'!H58</f>
        <v>17</v>
      </c>
      <c r="H19" s="39">
        <f>'Trazabilidad de rúbricas'!I58</f>
        <v>11</v>
      </c>
      <c r="I19" s="40">
        <f>'Trazabilidad de rúbricas'!J58</f>
        <v>11</v>
      </c>
      <c r="J19" s="41">
        <f>'Trazabilidad de rúbricas'!K58</f>
        <v>60</v>
      </c>
      <c r="K19" s="42">
        <f>'Trazabilidad de rúbricas'!L58</f>
        <v>93.5</v>
      </c>
      <c r="L19" s="38">
        <f>'Trazabilidad de rúbricas'!M58</f>
        <v>93.75</v>
      </c>
      <c r="M19" s="43">
        <f>'Trazabilidad de rúbricas'!N58</f>
        <v>90.77669903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1"/>
      <c r="B20" s="44" t="s">
        <v>45</v>
      </c>
      <c r="C20" s="45"/>
      <c r="D20" s="3">
        <v>59.0</v>
      </c>
      <c r="E20" s="46"/>
      <c r="F20" s="46"/>
      <c r="G20" s="46"/>
      <c r="H20" s="46"/>
      <c r="I20" s="46"/>
      <c r="J20" s="46"/>
      <c r="K20" s="46"/>
      <c r="L20" s="47"/>
      <c r="M20" s="47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48"/>
      <c r="B21" s="49" t="s">
        <v>46</v>
      </c>
      <c r="C21" s="48"/>
      <c r="D21" s="48"/>
      <c r="E21" s="50">
        <f>'Trazabilidad de rúbricas'!F64</f>
        <v>36</v>
      </c>
      <c r="F21" s="50">
        <f>'Trazabilidad de rúbricas'!G64</f>
        <v>23</v>
      </c>
      <c r="G21" s="50">
        <f>'Trazabilidad de rúbricas'!H64</f>
        <v>19</v>
      </c>
      <c r="H21" s="50">
        <f>'Trazabilidad de rúbricas'!I64</f>
        <v>14</v>
      </c>
      <c r="I21" s="50">
        <f>'Trazabilidad de rúbricas'!J64</f>
        <v>11</v>
      </c>
      <c r="J21" s="50">
        <f>'Trazabilidad de rúbricas'!K64</f>
        <v>64</v>
      </c>
      <c r="K21" s="50">
        <f>'Trazabilidad de rúbricas'!L64</f>
        <v>103</v>
      </c>
      <c r="L21" s="50">
        <f>'Trazabilidad de rúbricas'!M64</f>
        <v>100</v>
      </c>
      <c r="M21" s="50">
        <f>'Trazabilidad de rúbricas'!N64</f>
        <v>100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48"/>
      <c r="B22" s="51" t="s">
        <v>47</v>
      </c>
      <c r="C22" s="48"/>
      <c r="D22" s="48"/>
      <c r="E22" s="52">
        <f>'Trazabilidad de rúbricas'!F65</f>
        <v>30.1779661</v>
      </c>
      <c r="F22" s="52">
        <f>'Trazabilidad de rúbricas'!G65</f>
        <v>17.7969322</v>
      </c>
      <c r="G22" s="52">
        <f>'Trazabilidad de rúbricas'!H65</f>
        <v>16.79661017</v>
      </c>
      <c r="H22" s="52">
        <f>'Trazabilidad de rúbricas'!I65</f>
        <v>10.70338983</v>
      </c>
      <c r="I22" s="52">
        <f>'Trazabilidad de rúbricas'!J65</f>
        <v>9.457627119</v>
      </c>
      <c r="J22" s="52">
        <f>'Trazabilidad de rúbricas'!K65</f>
        <v>56.39830508</v>
      </c>
      <c r="K22" s="52">
        <f>'Trazabilidad de rúbricas'!L65</f>
        <v>84.93220339</v>
      </c>
      <c r="L22" s="52">
        <f>'Trazabilidad de rúbricas'!M65</f>
        <v>88.12235169</v>
      </c>
      <c r="M22" s="52">
        <f>'Trazabilidad de rúbricas'!N65</f>
        <v>82.45844989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48"/>
      <c r="B23" s="51" t="s">
        <v>48</v>
      </c>
      <c r="C23" s="48"/>
      <c r="D23" s="48"/>
      <c r="E23" s="47">
        <f>'Trazabilidad de rúbricas'!F66</f>
        <v>35</v>
      </c>
      <c r="F23" s="47">
        <f>'Trazabilidad de rúbricas'!G66</f>
        <v>23</v>
      </c>
      <c r="G23" s="47">
        <f>'Trazabilidad de rúbricas'!H66</f>
        <v>19</v>
      </c>
      <c r="H23" s="47">
        <f>'Trazabilidad de rúbricas'!I66</f>
        <v>13.5</v>
      </c>
      <c r="I23" s="47">
        <f>'Trazabilidad de rúbricas'!J66</f>
        <v>11</v>
      </c>
      <c r="J23" s="47">
        <f>'Trazabilidad de rúbricas'!K66</f>
        <v>63</v>
      </c>
      <c r="K23" s="47">
        <f>'Trazabilidad de rúbricas'!L66</f>
        <v>100.5</v>
      </c>
      <c r="L23" s="47">
        <f>'Trazabilidad de rúbricas'!M66</f>
        <v>98.4375</v>
      </c>
      <c r="M23" s="47">
        <f>'Trazabilidad de rúbricas'!N66</f>
        <v>97.57281553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48"/>
      <c r="B24" s="51" t="s">
        <v>49</v>
      </c>
      <c r="C24" s="48"/>
      <c r="D24" s="48"/>
      <c r="E24" s="47">
        <f>'Trazabilidad de rúbricas'!F67</f>
        <v>21.5</v>
      </c>
      <c r="F24" s="47">
        <f>'Trazabilidad de rúbricas'!G67</f>
        <v>12</v>
      </c>
      <c r="G24" s="47">
        <f>'Trazabilidad de rúbricas'!H67</f>
        <v>10.5</v>
      </c>
      <c r="H24" s="47">
        <f>'Trazabilidad de rúbricas'!I67</f>
        <v>6</v>
      </c>
      <c r="I24" s="47">
        <f>'Trazabilidad de rúbricas'!J67</f>
        <v>6</v>
      </c>
      <c r="J24" s="47">
        <f>'Trazabilidad de rúbricas'!K67</f>
        <v>43</v>
      </c>
      <c r="K24" s="47">
        <f>'Trazabilidad de rúbricas'!L67</f>
        <v>65</v>
      </c>
      <c r="L24" s="47">
        <f>'Trazabilidad de rúbricas'!M67</f>
        <v>67.1875</v>
      </c>
      <c r="M24" s="47">
        <f>'Trazabilidad de rúbricas'!N67</f>
        <v>63.10679612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48"/>
      <c r="B25" s="53"/>
      <c r="C25" s="48"/>
      <c r="D25" s="48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48"/>
      <c r="B26" s="53"/>
      <c r="C26" s="48"/>
      <c r="D26" s="48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48"/>
      <c r="B27" s="53"/>
      <c r="C27" s="48"/>
      <c r="D27" s="48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48"/>
      <c r="B28" s="53"/>
      <c r="C28" s="48"/>
      <c r="D28" s="4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8"/>
      <c r="B29" s="53"/>
      <c r="C29" s="48"/>
      <c r="D29" s="48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48"/>
      <c r="B30" s="53"/>
      <c r="C30" s="48"/>
      <c r="D30" s="48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48"/>
      <c r="B31" s="53"/>
      <c r="C31" s="48"/>
      <c r="D31" s="48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48"/>
      <c r="B32" s="53"/>
      <c r="C32" s="48"/>
      <c r="D32" s="48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8"/>
      <c r="B33" s="53"/>
      <c r="C33" s="48"/>
      <c r="D33" s="48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48"/>
      <c r="B34" s="53"/>
      <c r="C34" s="48"/>
      <c r="D34" s="48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8"/>
      <c r="B35" s="53"/>
      <c r="C35" s="48"/>
      <c r="D35" s="48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48"/>
      <c r="B36" s="53"/>
      <c r="C36" s="48"/>
      <c r="D36" s="48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48"/>
      <c r="B37" s="53"/>
      <c r="C37" s="48"/>
      <c r="D37" s="48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48"/>
      <c r="B38" s="53"/>
      <c r="C38" s="48"/>
      <c r="D38" s="48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8"/>
      <c r="B39" s="53"/>
      <c r="C39" s="48"/>
      <c r="D39" s="48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8"/>
      <c r="B40" s="53"/>
      <c r="C40" s="48"/>
      <c r="D40" s="48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8"/>
      <c r="B41" s="53"/>
      <c r="C41" s="48"/>
      <c r="D41" s="48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8"/>
      <c r="B42" s="53"/>
      <c r="C42" s="48"/>
      <c r="D42" s="4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8"/>
      <c r="B43" s="53"/>
      <c r="C43" s="48"/>
      <c r="D43" s="48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8"/>
      <c r="B44" s="53"/>
      <c r="C44" s="48"/>
      <c r="D44" s="48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8"/>
      <c r="B45" s="53"/>
      <c r="C45" s="48"/>
      <c r="D45" s="4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8"/>
      <c r="B46" s="53"/>
      <c r="C46" s="48"/>
      <c r="D46" s="48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8"/>
      <c r="B47" s="53"/>
      <c r="C47" s="48"/>
      <c r="D47" s="48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8"/>
      <c r="B48" s="53"/>
      <c r="C48" s="48"/>
      <c r="D48" s="48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8"/>
      <c r="B49" s="53"/>
      <c r="C49" s="48"/>
      <c r="D49" s="48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8"/>
      <c r="B50" s="53"/>
      <c r="C50" s="48"/>
      <c r="D50" s="48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8"/>
      <c r="B51" s="53"/>
      <c r="C51" s="48"/>
      <c r="D51" s="48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8"/>
      <c r="B52" s="53"/>
      <c r="C52" s="48"/>
      <c r="D52" s="48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8"/>
      <c r="B53" s="53"/>
      <c r="C53" s="48"/>
      <c r="D53" s="48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8"/>
      <c r="B54" s="53"/>
      <c r="C54" s="48"/>
      <c r="D54" s="48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8"/>
      <c r="B55" s="53"/>
      <c r="C55" s="48"/>
      <c r="D55" s="48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8"/>
      <c r="B56" s="53"/>
      <c r="C56" s="48"/>
      <c r="D56" s="48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8"/>
      <c r="B57" s="53"/>
      <c r="C57" s="48"/>
      <c r="D57" s="48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8"/>
      <c r="B58" s="53"/>
      <c r="C58" s="48"/>
      <c r="D58" s="48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8"/>
      <c r="B59" s="53"/>
      <c r="C59" s="48"/>
      <c r="D59" s="48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8"/>
      <c r="B60" s="53"/>
      <c r="C60" s="48"/>
      <c r="D60" s="48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8"/>
      <c r="B61" s="53"/>
      <c r="C61" s="48"/>
      <c r="D61" s="48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8"/>
      <c r="B62" s="53"/>
      <c r="C62" s="48"/>
      <c r="D62" s="48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8"/>
      <c r="B63" s="53"/>
      <c r="C63" s="48"/>
      <c r="D63" s="48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8"/>
      <c r="B64" s="53"/>
      <c r="C64" s="48"/>
      <c r="D64" s="4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8"/>
      <c r="B65" s="53"/>
      <c r="C65" s="48"/>
      <c r="D65" s="4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8"/>
      <c r="B66" s="53"/>
      <c r="C66" s="48"/>
      <c r="D66" s="4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8"/>
      <c r="B67" s="53"/>
      <c r="C67" s="48"/>
      <c r="D67" s="4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8"/>
      <c r="B68" s="53"/>
      <c r="C68" s="48"/>
      <c r="D68" s="4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8"/>
      <c r="B69" s="53"/>
      <c r="C69" s="48"/>
      <c r="D69" s="4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8"/>
      <c r="B70" s="53"/>
      <c r="C70" s="48"/>
      <c r="D70" s="4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8"/>
      <c r="B71" s="53"/>
      <c r="C71" s="48"/>
      <c r="D71" s="4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8"/>
      <c r="B72" s="53"/>
      <c r="C72" s="48"/>
      <c r="D72" s="48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8"/>
      <c r="B73" s="53"/>
      <c r="C73" s="48"/>
      <c r="D73" s="4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8"/>
      <c r="B74" s="53"/>
      <c r="C74" s="48"/>
      <c r="D74" s="4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8"/>
      <c r="B75" s="53"/>
      <c r="C75" s="48"/>
      <c r="D75" s="4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8"/>
      <c r="B76" s="53"/>
      <c r="C76" s="48"/>
      <c r="D76" s="4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8"/>
      <c r="B77" s="53"/>
      <c r="C77" s="48"/>
      <c r="D77" s="4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8"/>
      <c r="B78" s="53"/>
      <c r="C78" s="48"/>
      <c r="D78" s="4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8"/>
      <c r="B79" s="53"/>
      <c r="C79" s="48"/>
      <c r="D79" s="48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8"/>
      <c r="B80" s="53"/>
      <c r="C80" s="48"/>
      <c r="D80" s="48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8"/>
      <c r="B81" s="53"/>
      <c r="C81" s="48"/>
      <c r="D81" s="48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8"/>
      <c r="B82" s="53"/>
      <c r="C82" s="48"/>
      <c r="D82" s="4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8"/>
      <c r="B83" s="53"/>
      <c r="C83" s="48"/>
      <c r="D83" s="48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8"/>
      <c r="B84" s="53"/>
      <c r="C84" s="48"/>
      <c r="D84" s="48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8"/>
      <c r="B85" s="53"/>
      <c r="C85" s="48"/>
      <c r="D85" s="4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8"/>
      <c r="B86" s="53"/>
      <c r="C86" s="48"/>
      <c r="D86" s="4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8"/>
      <c r="B87" s="53"/>
      <c r="C87" s="48"/>
      <c r="D87" s="4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8"/>
      <c r="B88" s="53"/>
      <c r="C88" s="48"/>
      <c r="D88" s="48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8"/>
      <c r="B89" s="53"/>
      <c r="C89" s="48"/>
      <c r="D89" s="48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8"/>
      <c r="B90" s="53"/>
      <c r="C90" s="48"/>
      <c r="D90" s="48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8"/>
      <c r="B91" s="53"/>
      <c r="C91" s="48"/>
      <c r="D91" s="4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8"/>
      <c r="B92" s="53"/>
      <c r="C92" s="48"/>
      <c r="D92" s="48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8"/>
      <c r="B93" s="53"/>
      <c r="C93" s="48"/>
      <c r="D93" s="4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8"/>
      <c r="B94" s="53"/>
      <c r="C94" s="48"/>
      <c r="D94" s="4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8"/>
      <c r="B95" s="53"/>
      <c r="C95" s="48"/>
      <c r="D95" s="4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8"/>
      <c r="B96" s="53"/>
      <c r="C96" s="48"/>
      <c r="D96" s="4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8"/>
      <c r="B97" s="53"/>
      <c r="C97" s="48"/>
      <c r="D97" s="4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8"/>
      <c r="B98" s="53"/>
      <c r="C98" s="48"/>
      <c r="D98" s="4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8"/>
      <c r="B99" s="53"/>
      <c r="C99" s="48"/>
      <c r="D99" s="4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8"/>
      <c r="B100" s="53"/>
      <c r="C100" s="48"/>
      <c r="D100" s="4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8"/>
      <c r="B101" s="53"/>
      <c r="C101" s="48"/>
      <c r="D101" s="4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8"/>
      <c r="B102" s="53"/>
      <c r="C102" s="48"/>
      <c r="D102" s="4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8"/>
      <c r="B103" s="53"/>
      <c r="C103" s="48"/>
      <c r="D103" s="48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8"/>
      <c r="B104" s="53"/>
      <c r="C104" s="48"/>
      <c r="D104" s="48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8"/>
      <c r="B105" s="53"/>
      <c r="C105" s="48"/>
      <c r="D105" s="48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8"/>
      <c r="B106" s="53"/>
      <c r="C106" s="48"/>
      <c r="D106" s="48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8"/>
      <c r="B107" s="53"/>
      <c r="C107" s="48"/>
      <c r="D107" s="48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8"/>
      <c r="B108" s="53"/>
      <c r="C108" s="48"/>
      <c r="D108" s="48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8"/>
      <c r="B109" s="53"/>
      <c r="C109" s="48"/>
      <c r="D109" s="48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8"/>
      <c r="B110" s="53"/>
      <c r="C110" s="48"/>
      <c r="D110" s="48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8"/>
      <c r="B111" s="53"/>
      <c r="C111" s="48"/>
      <c r="D111" s="48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8"/>
      <c r="B112" s="53"/>
      <c r="C112" s="48"/>
      <c r="D112" s="48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8"/>
      <c r="B113" s="53"/>
      <c r="C113" s="48"/>
      <c r="D113" s="48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8"/>
      <c r="B114" s="53"/>
      <c r="C114" s="48"/>
      <c r="D114" s="48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8"/>
      <c r="B115" s="53"/>
      <c r="C115" s="48"/>
      <c r="D115" s="48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8"/>
      <c r="B116" s="53"/>
      <c r="C116" s="48"/>
      <c r="D116" s="48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8"/>
      <c r="B117" s="53"/>
      <c r="C117" s="48"/>
      <c r="D117" s="48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8"/>
      <c r="B118" s="53"/>
      <c r="C118" s="48"/>
      <c r="D118" s="48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8"/>
      <c r="B119" s="53"/>
      <c r="C119" s="48"/>
      <c r="D119" s="48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8"/>
      <c r="B120" s="53"/>
      <c r="C120" s="48"/>
      <c r="D120" s="48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8"/>
      <c r="B121" s="53"/>
      <c r="C121" s="48"/>
      <c r="D121" s="48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8"/>
      <c r="B122" s="53"/>
      <c r="C122" s="48"/>
      <c r="D122" s="48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8"/>
      <c r="B123" s="53"/>
      <c r="C123" s="48"/>
      <c r="D123" s="48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8"/>
      <c r="B124" s="53"/>
      <c r="C124" s="48"/>
      <c r="D124" s="48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8"/>
      <c r="B125" s="53"/>
      <c r="C125" s="48"/>
      <c r="D125" s="48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8"/>
      <c r="B126" s="53"/>
      <c r="C126" s="48"/>
      <c r="D126" s="48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8"/>
      <c r="B127" s="53"/>
      <c r="C127" s="48"/>
      <c r="D127" s="48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8"/>
      <c r="B128" s="53"/>
      <c r="C128" s="48"/>
      <c r="D128" s="48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8"/>
      <c r="B129" s="53"/>
      <c r="C129" s="48"/>
      <c r="D129" s="48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8"/>
      <c r="B130" s="53"/>
      <c r="C130" s="48"/>
      <c r="D130" s="48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8"/>
      <c r="B131" s="53"/>
      <c r="C131" s="48"/>
      <c r="D131" s="48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8"/>
      <c r="B132" s="53"/>
      <c r="C132" s="48"/>
      <c r="D132" s="48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8"/>
      <c r="B133" s="53"/>
      <c r="C133" s="48"/>
      <c r="D133" s="48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8"/>
      <c r="B134" s="53"/>
      <c r="C134" s="48"/>
      <c r="D134" s="48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8"/>
      <c r="B135" s="53"/>
      <c r="C135" s="48"/>
      <c r="D135" s="48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8"/>
      <c r="B136" s="53"/>
      <c r="C136" s="48"/>
      <c r="D136" s="48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8"/>
      <c r="B137" s="53"/>
      <c r="C137" s="48"/>
      <c r="D137" s="48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8"/>
      <c r="B138" s="53"/>
      <c r="C138" s="48"/>
      <c r="D138" s="48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8"/>
      <c r="B139" s="53"/>
      <c r="C139" s="48"/>
      <c r="D139" s="48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8"/>
      <c r="B140" s="53"/>
      <c r="C140" s="48"/>
      <c r="D140" s="48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8"/>
      <c r="B141" s="53"/>
      <c r="C141" s="48"/>
      <c r="D141" s="48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8"/>
      <c r="B142" s="53"/>
      <c r="C142" s="48"/>
      <c r="D142" s="48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8"/>
      <c r="B143" s="53"/>
      <c r="C143" s="48"/>
      <c r="D143" s="48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8"/>
      <c r="B144" s="53"/>
      <c r="C144" s="48"/>
      <c r="D144" s="48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8"/>
      <c r="B145" s="53"/>
      <c r="C145" s="48"/>
      <c r="D145" s="48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8"/>
      <c r="B146" s="53"/>
      <c r="C146" s="48"/>
      <c r="D146" s="48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8"/>
      <c r="B147" s="53"/>
      <c r="C147" s="48"/>
      <c r="D147" s="48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8"/>
      <c r="B148" s="53"/>
      <c r="C148" s="48"/>
      <c r="D148" s="48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8"/>
      <c r="B149" s="53"/>
      <c r="C149" s="48"/>
      <c r="D149" s="48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8"/>
      <c r="B150" s="53"/>
      <c r="C150" s="48"/>
      <c r="D150" s="48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8"/>
      <c r="B151" s="53"/>
      <c r="C151" s="48"/>
      <c r="D151" s="48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8"/>
      <c r="B152" s="53"/>
      <c r="C152" s="48"/>
      <c r="D152" s="48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8"/>
      <c r="B153" s="53"/>
      <c r="C153" s="48"/>
      <c r="D153" s="48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8"/>
      <c r="B154" s="53"/>
      <c r="C154" s="48"/>
      <c r="D154" s="48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8"/>
      <c r="B155" s="53"/>
      <c r="C155" s="48"/>
      <c r="D155" s="48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8"/>
      <c r="B156" s="53"/>
      <c r="C156" s="48"/>
      <c r="D156" s="48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8"/>
      <c r="B157" s="53"/>
      <c r="C157" s="48"/>
      <c r="D157" s="48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8"/>
      <c r="B158" s="53"/>
      <c r="C158" s="48"/>
      <c r="D158" s="48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8"/>
      <c r="B159" s="53"/>
      <c r="C159" s="48"/>
      <c r="D159" s="48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8"/>
      <c r="B160" s="53"/>
      <c r="C160" s="48"/>
      <c r="D160" s="48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8"/>
      <c r="B161" s="53"/>
      <c r="C161" s="48"/>
      <c r="D161" s="48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8"/>
      <c r="B162" s="53"/>
      <c r="C162" s="48"/>
      <c r="D162" s="48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8"/>
      <c r="B163" s="53"/>
      <c r="C163" s="48"/>
      <c r="D163" s="48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8"/>
      <c r="B164" s="53"/>
      <c r="C164" s="48"/>
      <c r="D164" s="48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8"/>
      <c r="B165" s="53"/>
      <c r="C165" s="48"/>
      <c r="D165" s="48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8"/>
      <c r="B166" s="53"/>
      <c r="C166" s="48"/>
      <c r="D166" s="48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8"/>
      <c r="B167" s="53"/>
      <c r="C167" s="48"/>
      <c r="D167" s="48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8"/>
      <c r="B168" s="53"/>
      <c r="C168" s="48"/>
      <c r="D168" s="48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8"/>
      <c r="B169" s="53"/>
      <c r="C169" s="48"/>
      <c r="D169" s="48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8"/>
      <c r="B170" s="53"/>
      <c r="C170" s="48"/>
      <c r="D170" s="48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8"/>
      <c r="B171" s="53"/>
      <c r="C171" s="48"/>
      <c r="D171" s="48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8"/>
      <c r="B172" s="53"/>
      <c r="C172" s="48"/>
      <c r="D172" s="48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8"/>
      <c r="B173" s="53"/>
      <c r="C173" s="48"/>
      <c r="D173" s="48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8"/>
      <c r="B174" s="53"/>
      <c r="C174" s="48"/>
      <c r="D174" s="48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8"/>
      <c r="B175" s="53"/>
      <c r="C175" s="48"/>
      <c r="D175" s="48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8"/>
      <c r="B176" s="53"/>
      <c r="C176" s="48"/>
      <c r="D176" s="48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8"/>
      <c r="B177" s="53"/>
      <c r="C177" s="48"/>
      <c r="D177" s="48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8"/>
      <c r="B178" s="53"/>
      <c r="C178" s="48"/>
      <c r="D178" s="48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8"/>
      <c r="B179" s="53"/>
      <c r="C179" s="48"/>
      <c r="D179" s="48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8"/>
      <c r="B180" s="53"/>
      <c r="C180" s="48"/>
      <c r="D180" s="48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8"/>
      <c r="B181" s="53"/>
      <c r="C181" s="48"/>
      <c r="D181" s="48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8"/>
      <c r="B182" s="53"/>
      <c r="C182" s="48"/>
      <c r="D182" s="48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8"/>
      <c r="B183" s="53"/>
      <c r="C183" s="48"/>
      <c r="D183" s="48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8"/>
      <c r="B184" s="53"/>
      <c r="C184" s="48"/>
      <c r="D184" s="48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8"/>
      <c r="B185" s="53"/>
      <c r="C185" s="48"/>
      <c r="D185" s="48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8"/>
      <c r="B186" s="53"/>
      <c r="C186" s="48"/>
      <c r="D186" s="48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8"/>
      <c r="B187" s="53"/>
      <c r="C187" s="48"/>
      <c r="D187" s="48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8"/>
      <c r="B188" s="53"/>
      <c r="C188" s="48"/>
      <c r="D188" s="48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8"/>
      <c r="B189" s="53"/>
      <c r="C189" s="48"/>
      <c r="D189" s="48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8"/>
      <c r="B190" s="53"/>
      <c r="C190" s="48"/>
      <c r="D190" s="48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8"/>
      <c r="B191" s="53"/>
      <c r="C191" s="48"/>
      <c r="D191" s="48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8"/>
      <c r="B192" s="53"/>
      <c r="C192" s="48"/>
      <c r="D192" s="48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8"/>
      <c r="B193" s="53"/>
      <c r="C193" s="48"/>
      <c r="D193" s="48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8"/>
      <c r="B194" s="53"/>
      <c r="C194" s="48"/>
      <c r="D194" s="48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8"/>
      <c r="B195" s="53"/>
      <c r="C195" s="48"/>
      <c r="D195" s="48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8"/>
      <c r="B196" s="53"/>
      <c r="C196" s="48"/>
      <c r="D196" s="48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8"/>
      <c r="B197" s="53"/>
      <c r="C197" s="48"/>
      <c r="D197" s="48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8"/>
      <c r="B198" s="53"/>
      <c r="C198" s="48"/>
      <c r="D198" s="48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8"/>
      <c r="B199" s="53"/>
      <c r="C199" s="48"/>
      <c r="D199" s="48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8"/>
      <c r="B200" s="53"/>
      <c r="C200" s="48"/>
      <c r="D200" s="48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8"/>
      <c r="B201" s="53"/>
      <c r="C201" s="48"/>
      <c r="D201" s="48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8"/>
      <c r="B202" s="53"/>
      <c r="C202" s="48"/>
      <c r="D202" s="48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8"/>
      <c r="B203" s="53"/>
      <c r="C203" s="48"/>
      <c r="D203" s="48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8"/>
      <c r="B204" s="53"/>
      <c r="C204" s="48"/>
      <c r="D204" s="48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8"/>
      <c r="B205" s="53"/>
      <c r="C205" s="48"/>
      <c r="D205" s="48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8"/>
      <c r="B206" s="53"/>
      <c r="C206" s="48"/>
      <c r="D206" s="48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8"/>
      <c r="B207" s="53"/>
      <c r="C207" s="48"/>
      <c r="D207" s="48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8"/>
      <c r="B208" s="53"/>
      <c r="C208" s="48"/>
      <c r="D208" s="48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8"/>
      <c r="B209" s="53"/>
      <c r="C209" s="48"/>
      <c r="D209" s="48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8"/>
      <c r="B210" s="53"/>
      <c r="C210" s="48"/>
      <c r="D210" s="48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8"/>
      <c r="B211" s="53"/>
      <c r="C211" s="48"/>
      <c r="D211" s="48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8"/>
      <c r="B212" s="53"/>
      <c r="C212" s="48"/>
      <c r="D212" s="48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8"/>
      <c r="B213" s="53"/>
      <c r="C213" s="48"/>
      <c r="D213" s="48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8"/>
      <c r="B214" s="53"/>
      <c r="C214" s="48"/>
      <c r="D214" s="48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8"/>
      <c r="B215" s="53"/>
      <c r="C215" s="48"/>
      <c r="D215" s="48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8"/>
      <c r="B216" s="53"/>
      <c r="C216" s="48"/>
      <c r="D216" s="48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8"/>
      <c r="B217" s="53"/>
      <c r="C217" s="48"/>
      <c r="D217" s="48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8"/>
      <c r="B218" s="53"/>
      <c r="C218" s="48"/>
      <c r="D218" s="48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8"/>
      <c r="B219" s="53"/>
      <c r="C219" s="48"/>
      <c r="D219" s="48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8"/>
      <c r="B220" s="53"/>
      <c r="C220" s="48"/>
      <c r="D220" s="48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8"/>
      <c r="B221" s="53"/>
      <c r="C221" s="48"/>
      <c r="D221" s="48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8"/>
      <c r="B222" s="53"/>
      <c r="C222" s="48"/>
      <c r="D222" s="48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8"/>
      <c r="B223" s="53"/>
      <c r="C223" s="48"/>
      <c r="D223" s="48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8"/>
      <c r="B224" s="53"/>
      <c r="C224" s="48"/>
      <c r="D224" s="48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8"/>
      <c r="B225" s="53"/>
      <c r="C225" s="48"/>
      <c r="D225" s="48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8"/>
      <c r="B226" s="53"/>
      <c r="C226" s="48"/>
      <c r="D226" s="48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8"/>
      <c r="B227" s="53"/>
      <c r="C227" s="48"/>
      <c r="D227" s="48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8"/>
      <c r="B228" s="53"/>
      <c r="C228" s="48"/>
      <c r="D228" s="48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8"/>
      <c r="B229" s="53"/>
      <c r="C229" s="48"/>
      <c r="D229" s="48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8"/>
      <c r="B230" s="53"/>
      <c r="C230" s="48"/>
      <c r="D230" s="48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8"/>
      <c r="B231" s="53"/>
      <c r="C231" s="48"/>
      <c r="D231" s="48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8"/>
      <c r="B232" s="53"/>
      <c r="C232" s="48"/>
      <c r="D232" s="48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8"/>
      <c r="B233" s="53"/>
      <c r="C233" s="48"/>
      <c r="D233" s="48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8"/>
      <c r="B234" s="53"/>
      <c r="C234" s="48"/>
      <c r="D234" s="48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8"/>
      <c r="B235" s="53"/>
      <c r="C235" s="48"/>
      <c r="D235" s="48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8"/>
      <c r="B236" s="53"/>
      <c r="C236" s="48"/>
      <c r="D236" s="48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8"/>
      <c r="B237" s="53"/>
      <c r="C237" s="48"/>
      <c r="D237" s="48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8"/>
      <c r="B238" s="53"/>
      <c r="C238" s="48"/>
      <c r="D238" s="48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8"/>
      <c r="B239" s="53"/>
      <c r="C239" s="48"/>
      <c r="D239" s="48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8"/>
      <c r="B240" s="53"/>
      <c r="C240" s="48"/>
      <c r="D240" s="48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8"/>
      <c r="B241" s="53"/>
      <c r="C241" s="48"/>
      <c r="D241" s="48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8"/>
      <c r="B242" s="53"/>
      <c r="C242" s="48"/>
      <c r="D242" s="48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8"/>
      <c r="B243" s="53"/>
      <c r="C243" s="48"/>
      <c r="D243" s="48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8"/>
      <c r="B244" s="53"/>
      <c r="C244" s="48"/>
      <c r="D244" s="48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8"/>
      <c r="B245" s="53"/>
      <c r="C245" s="48"/>
      <c r="D245" s="48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8"/>
      <c r="B246" s="53"/>
      <c r="C246" s="48"/>
      <c r="D246" s="48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8"/>
      <c r="B247" s="53"/>
      <c r="C247" s="48"/>
      <c r="D247" s="48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8"/>
      <c r="B248" s="53"/>
      <c r="C248" s="48"/>
      <c r="D248" s="48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8"/>
      <c r="B249" s="53"/>
      <c r="C249" s="48"/>
      <c r="D249" s="48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8"/>
      <c r="B250" s="53"/>
      <c r="C250" s="48"/>
      <c r="D250" s="48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8"/>
      <c r="B251" s="53"/>
      <c r="C251" s="48"/>
      <c r="D251" s="48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8"/>
      <c r="B252" s="53"/>
      <c r="C252" s="48"/>
      <c r="D252" s="48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8"/>
      <c r="B253" s="53"/>
      <c r="C253" s="48"/>
      <c r="D253" s="48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8"/>
      <c r="B254" s="53"/>
      <c r="C254" s="48"/>
      <c r="D254" s="48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8"/>
      <c r="B255" s="53"/>
      <c r="C255" s="48"/>
      <c r="D255" s="48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8"/>
      <c r="B256" s="53"/>
      <c r="C256" s="48"/>
      <c r="D256" s="48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8"/>
      <c r="B257" s="53"/>
      <c r="C257" s="48"/>
      <c r="D257" s="48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8"/>
      <c r="B258" s="53"/>
      <c r="C258" s="48"/>
      <c r="D258" s="48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8"/>
      <c r="B259" s="53"/>
      <c r="C259" s="48"/>
      <c r="D259" s="48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8"/>
      <c r="B260" s="53"/>
      <c r="C260" s="48"/>
      <c r="D260" s="48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8"/>
      <c r="B261" s="53"/>
      <c r="C261" s="48"/>
      <c r="D261" s="48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8"/>
      <c r="B262" s="53"/>
      <c r="C262" s="48"/>
      <c r="D262" s="48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8"/>
      <c r="B263" s="53"/>
      <c r="C263" s="48"/>
      <c r="D263" s="48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8"/>
      <c r="B264" s="53"/>
      <c r="C264" s="48"/>
      <c r="D264" s="48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8"/>
      <c r="B265" s="53"/>
      <c r="C265" s="48"/>
      <c r="D265" s="48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8"/>
      <c r="B266" s="53"/>
      <c r="C266" s="48"/>
      <c r="D266" s="48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8"/>
      <c r="B267" s="53"/>
      <c r="C267" s="48"/>
      <c r="D267" s="48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8"/>
      <c r="B268" s="53"/>
      <c r="C268" s="48"/>
      <c r="D268" s="48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8"/>
      <c r="B269" s="53"/>
      <c r="C269" s="48"/>
      <c r="D269" s="48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8"/>
      <c r="B270" s="53"/>
      <c r="C270" s="48"/>
      <c r="D270" s="48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8"/>
      <c r="B271" s="53"/>
      <c r="C271" s="48"/>
      <c r="D271" s="48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8"/>
      <c r="B272" s="53"/>
      <c r="C272" s="48"/>
      <c r="D272" s="48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8"/>
      <c r="B273" s="53"/>
      <c r="C273" s="48"/>
      <c r="D273" s="48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8"/>
      <c r="B274" s="53"/>
      <c r="C274" s="48"/>
      <c r="D274" s="48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8"/>
      <c r="B275" s="53"/>
      <c r="C275" s="48"/>
      <c r="D275" s="48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8"/>
      <c r="B276" s="53"/>
      <c r="C276" s="48"/>
      <c r="D276" s="48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8"/>
      <c r="B277" s="53"/>
      <c r="C277" s="48"/>
      <c r="D277" s="48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8"/>
      <c r="B278" s="53"/>
      <c r="C278" s="48"/>
      <c r="D278" s="48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8"/>
      <c r="B279" s="53"/>
      <c r="C279" s="48"/>
      <c r="D279" s="48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8"/>
      <c r="B280" s="53"/>
      <c r="C280" s="48"/>
      <c r="D280" s="48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8"/>
      <c r="B281" s="53"/>
      <c r="C281" s="48"/>
      <c r="D281" s="48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8"/>
      <c r="B282" s="53"/>
      <c r="C282" s="48"/>
      <c r="D282" s="48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8"/>
      <c r="B283" s="53"/>
      <c r="C283" s="48"/>
      <c r="D283" s="48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8"/>
      <c r="B284" s="53"/>
      <c r="C284" s="48"/>
      <c r="D284" s="48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8"/>
      <c r="B285" s="53"/>
      <c r="C285" s="48"/>
      <c r="D285" s="48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8"/>
      <c r="B286" s="53"/>
      <c r="C286" s="48"/>
      <c r="D286" s="48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8"/>
      <c r="B287" s="53"/>
      <c r="C287" s="48"/>
      <c r="D287" s="48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8"/>
      <c r="B288" s="53"/>
      <c r="C288" s="48"/>
      <c r="D288" s="48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8"/>
      <c r="B289" s="53"/>
      <c r="C289" s="48"/>
      <c r="D289" s="48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8"/>
      <c r="B290" s="53"/>
      <c r="C290" s="48"/>
      <c r="D290" s="48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8"/>
      <c r="B291" s="53"/>
      <c r="C291" s="48"/>
      <c r="D291" s="48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8"/>
      <c r="B292" s="53"/>
      <c r="C292" s="48"/>
      <c r="D292" s="48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8"/>
      <c r="B293" s="53"/>
      <c r="C293" s="48"/>
      <c r="D293" s="48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8"/>
      <c r="B294" s="53"/>
      <c r="C294" s="48"/>
      <c r="D294" s="48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8"/>
      <c r="B295" s="53"/>
      <c r="C295" s="48"/>
      <c r="D295" s="48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8"/>
      <c r="B296" s="53"/>
      <c r="C296" s="48"/>
      <c r="D296" s="48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8"/>
      <c r="B297" s="53"/>
      <c r="C297" s="48"/>
      <c r="D297" s="48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8"/>
      <c r="B298" s="53"/>
      <c r="C298" s="48"/>
      <c r="D298" s="48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8"/>
      <c r="B299" s="53"/>
      <c r="C299" s="48"/>
      <c r="D299" s="48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8"/>
      <c r="B300" s="53"/>
      <c r="C300" s="48"/>
      <c r="D300" s="48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8"/>
      <c r="B301" s="53"/>
      <c r="C301" s="48"/>
      <c r="D301" s="48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8"/>
      <c r="B302" s="53"/>
      <c r="C302" s="48"/>
      <c r="D302" s="48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8"/>
      <c r="B303" s="53"/>
      <c r="C303" s="48"/>
      <c r="D303" s="48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8"/>
      <c r="B304" s="53"/>
      <c r="C304" s="48"/>
      <c r="D304" s="48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8"/>
      <c r="B305" s="53"/>
      <c r="C305" s="48"/>
      <c r="D305" s="48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8"/>
      <c r="B306" s="53"/>
      <c r="C306" s="48"/>
      <c r="D306" s="48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8"/>
      <c r="B307" s="53"/>
      <c r="C307" s="48"/>
      <c r="D307" s="48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8"/>
      <c r="B308" s="53"/>
      <c r="C308" s="48"/>
      <c r="D308" s="48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8"/>
      <c r="B309" s="53"/>
      <c r="C309" s="48"/>
      <c r="D309" s="48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8"/>
      <c r="B310" s="53"/>
      <c r="C310" s="48"/>
      <c r="D310" s="48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8"/>
      <c r="B311" s="53"/>
      <c r="C311" s="48"/>
      <c r="D311" s="48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8"/>
      <c r="B312" s="53"/>
      <c r="C312" s="48"/>
      <c r="D312" s="48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8"/>
      <c r="B313" s="53"/>
      <c r="C313" s="48"/>
      <c r="D313" s="48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8"/>
      <c r="B314" s="53"/>
      <c r="C314" s="48"/>
      <c r="D314" s="48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8"/>
      <c r="B315" s="53"/>
      <c r="C315" s="48"/>
      <c r="D315" s="48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8"/>
      <c r="B316" s="53"/>
      <c r="C316" s="48"/>
      <c r="D316" s="48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8"/>
      <c r="B317" s="53"/>
      <c r="C317" s="48"/>
      <c r="D317" s="48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8"/>
      <c r="B318" s="53"/>
      <c r="C318" s="48"/>
      <c r="D318" s="48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8"/>
      <c r="B319" s="53"/>
      <c r="C319" s="48"/>
      <c r="D319" s="48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8"/>
      <c r="B320" s="53"/>
      <c r="C320" s="48"/>
      <c r="D320" s="48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8"/>
      <c r="B321" s="53"/>
      <c r="C321" s="48"/>
      <c r="D321" s="48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8"/>
      <c r="B322" s="53"/>
      <c r="C322" s="48"/>
      <c r="D322" s="48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8"/>
      <c r="B323" s="53"/>
      <c r="C323" s="48"/>
      <c r="D323" s="48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8"/>
      <c r="B324" s="53"/>
      <c r="C324" s="48"/>
      <c r="D324" s="48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8"/>
      <c r="B325" s="53"/>
      <c r="C325" s="48"/>
      <c r="D325" s="48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8"/>
      <c r="B326" s="53"/>
      <c r="C326" s="48"/>
      <c r="D326" s="48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8"/>
      <c r="B327" s="53"/>
      <c r="C327" s="48"/>
      <c r="D327" s="48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8"/>
      <c r="B328" s="53"/>
      <c r="C328" s="48"/>
      <c r="D328" s="48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8"/>
      <c r="B329" s="53"/>
      <c r="C329" s="48"/>
      <c r="D329" s="48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8"/>
      <c r="B330" s="53"/>
      <c r="C330" s="48"/>
      <c r="D330" s="48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8"/>
      <c r="B331" s="53"/>
      <c r="C331" s="48"/>
      <c r="D331" s="48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8"/>
      <c r="B332" s="53"/>
      <c r="C332" s="48"/>
      <c r="D332" s="48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8"/>
      <c r="B333" s="53"/>
      <c r="C333" s="48"/>
      <c r="D333" s="48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8"/>
      <c r="B334" s="53"/>
      <c r="C334" s="48"/>
      <c r="D334" s="48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8"/>
      <c r="B335" s="53"/>
      <c r="C335" s="48"/>
      <c r="D335" s="48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8"/>
      <c r="B336" s="53"/>
      <c r="C336" s="48"/>
      <c r="D336" s="48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8"/>
      <c r="B337" s="53"/>
      <c r="C337" s="48"/>
      <c r="D337" s="48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8"/>
      <c r="B338" s="53"/>
      <c r="C338" s="48"/>
      <c r="D338" s="48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8"/>
      <c r="B339" s="53"/>
      <c r="C339" s="48"/>
      <c r="D339" s="48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8"/>
      <c r="B340" s="53"/>
      <c r="C340" s="48"/>
      <c r="D340" s="48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8"/>
      <c r="B341" s="53"/>
      <c r="C341" s="48"/>
      <c r="D341" s="48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8"/>
      <c r="B342" s="53"/>
      <c r="C342" s="48"/>
      <c r="D342" s="48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8"/>
      <c r="B343" s="53"/>
      <c r="C343" s="48"/>
      <c r="D343" s="48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8"/>
      <c r="B344" s="53"/>
      <c r="C344" s="48"/>
      <c r="D344" s="48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8"/>
      <c r="B345" s="53"/>
      <c r="C345" s="48"/>
      <c r="D345" s="48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8"/>
      <c r="B346" s="53"/>
      <c r="C346" s="48"/>
      <c r="D346" s="48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8"/>
      <c r="B347" s="53"/>
      <c r="C347" s="48"/>
      <c r="D347" s="48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8"/>
      <c r="B348" s="53"/>
      <c r="C348" s="48"/>
      <c r="D348" s="48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8"/>
      <c r="B349" s="53"/>
      <c r="C349" s="48"/>
      <c r="D349" s="48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8"/>
      <c r="B350" s="53"/>
      <c r="C350" s="48"/>
      <c r="D350" s="48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8"/>
      <c r="B351" s="53"/>
      <c r="C351" s="48"/>
      <c r="D351" s="48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8"/>
      <c r="B352" s="53"/>
      <c r="C352" s="48"/>
      <c r="D352" s="48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8"/>
      <c r="B353" s="53"/>
      <c r="C353" s="48"/>
      <c r="D353" s="48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8"/>
      <c r="B354" s="53"/>
      <c r="C354" s="48"/>
      <c r="D354" s="48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8"/>
      <c r="B355" s="53"/>
      <c r="C355" s="48"/>
      <c r="D355" s="48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8"/>
      <c r="B356" s="53"/>
      <c r="C356" s="48"/>
      <c r="D356" s="48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8"/>
      <c r="B357" s="53"/>
      <c r="C357" s="48"/>
      <c r="D357" s="48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8"/>
      <c r="B358" s="53"/>
      <c r="C358" s="48"/>
      <c r="D358" s="48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8"/>
      <c r="B359" s="53"/>
      <c r="C359" s="48"/>
      <c r="D359" s="48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8"/>
      <c r="B360" s="53"/>
      <c r="C360" s="48"/>
      <c r="D360" s="48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8"/>
      <c r="B361" s="53"/>
      <c r="C361" s="48"/>
      <c r="D361" s="48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8"/>
      <c r="B362" s="53"/>
      <c r="C362" s="48"/>
      <c r="D362" s="48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8"/>
      <c r="B363" s="53"/>
      <c r="C363" s="48"/>
      <c r="D363" s="48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8"/>
      <c r="B364" s="53"/>
      <c r="C364" s="48"/>
      <c r="D364" s="48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8"/>
      <c r="B365" s="53"/>
      <c r="C365" s="48"/>
      <c r="D365" s="48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8"/>
      <c r="B366" s="53"/>
      <c r="C366" s="48"/>
      <c r="D366" s="48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8"/>
      <c r="B367" s="53"/>
      <c r="C367" s="48"/>
      <c r="D367" s="48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8"/>
      <c r="B368" s="53"/>
      <c r="C368" s="48"/>
      <c r="D368" s="48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8"/>
      <c r="B369" s="53"/>
      <c r="C369" s="48"/>
      <c r="D369" s="48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8"/>
      <c r="B370" s="53"/>
      <c r="C370" s="48"/>
      <c r="D370" s="48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8"/>
      <c r="B371" s="53"/>
      <c r="C371" s="48"/>
      <c r="D371" s="48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8"/>
      <c r="B372" s="53"/>
      <c r="C372" s="48"/>
      <c r="D372" s="48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8"/>
      <c r="B373" s="53"/>
      <c r="C373" s="48"/>
      <c r="D373" s="48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8"/>
      <c r="B374" s="53"/>
      <c r="C374" s="48"/>
      <c r="D374" s="48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8"/>
      <c r="B375" s="53"/>
      <c r="C375" s="48"/>
      <c r="D375" s="48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8"/>
      <c r="B376" s="53"/>
      <c r="C376" s="48"/>
      <c r="D376" s="48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8"/>
      <c r="B377" s="53"/>
      <c r="C377" s="48"/>
      <c r="D377" s="48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8"/>
      <c r="B378" s="53"/>
      <c r="C378" s="48"/>
      <c r="D378" s="48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8"/>
      <c r="B379" s="53"/>
      <c r="C379" s="48"/>
      <c r="D379" s="48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8"/>
      <c r="B380" s="53"/>
      <c r="C380" s="48"/>
      <c r="D380" s="48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8"/>
      <c r="B381" s="53"/>
      <c r="C381" s="48"/>
      <c r="D381" s="48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8"/>
      <c r="B382" s="53"/>
      <c r="C382" s="48"/>
      <c r="D382" s="48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8"/>
      <c r="B383" s="53"/>
      <c r="C383" s="48"/>
      <c r="D383" s="48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8"/>
      <c r="B384" s="53"/>
      <c r="C384" s="48"/>
      <c r="D384" s="48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8"/>
      <c r="B385" s="53"/>
      <c r="C385" s="48"/>
      <c r="D385" s="48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8"/>
      <c r="B386" s="53"/>
      <c r="C386" s="48"/>
      <c r="D386" s="48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8"/>
      <c r="B387" s="53"/>
      <c r="C387" s="48"/>
      <c r="D387" s="48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8"/>
      <c r="B388" s="53"/>
      <c r="C388" s="48"/>
      <c r="D388" s="48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8"/>
      <c r="B389" s="53"/>
      <c r="C389" s="48"/>
      <c r="D389" s="48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8"/>
      <c r="B390" s="53"/>
      <c r="C390" s="48"/>
      <c r="D390" s="48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8"/>
      <c r="B391" s="53"/>
      <c r="C391" s="48"/>
      <c r="D391" s="48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8"/>
      <c r="B392" s="53"/>
      <c r="C392" s="48"/>
      <c r="D392" s="48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8"/>
      <c r="B393" s="53"/>
      <c r="C393" s="48"/>
      <c r="D393" s="48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8"/>
      <c r="B394" s="53"/>
      <c r="C394" s="48"/>
      <c r="D394" s="48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8"/>
      <c r="B395" s="53"/>
      <c r="C395" s="48"/>
      <c r="D395" s="48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8"/>
      <c r="B396" s="53"/>
      <c r="C396" s="48"/>
      <c r="D396" s="48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8"/>
      <c r="B397" s="53"/>
      <c r="C397" s="48"/>
      <c r="D397" s="48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8"/>
      <c r="B398" s="53"/>
      <c r="C398" s="48"/>
      <c r="D398" s="48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8"/>
      <c r="B399" s="53"/>
      <c r="C399" s="48"/>
      <c r="D399" s="48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8"/>
      <c r="B400" s="53"/>
      <c r="C400" s="48"/>
      <c r="D400" s="48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8"/>
      <c r="B401" s="53"/>
      <c r="C401" s="48"/>
      <c r="D401" s="48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8"/>
      <c r="B402" s="53"/>
      <c r="C402" s="48"/>
      <c r="D402" s="48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8"/>
      <c r="B403" s="53"/>
      <c r="C403" s="48"/>
      <c r="D403" s="48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8"/>
      <c r="B404" s="53"/>
      <c r="C404" s="48"/>
      <c r="D404" s="48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8"/>
      <c r="B405" s="53"/>
      <c r="C405" s="48"/>
      <c r="D405" s="48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8"/>
      <c r="B406" s="53"/>
      <c r="C406" s="48"/>
      <c r="D406" s="48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8"/>
      <c r="B407" s="53"/>
      <c r="C407" s="48"/>
      <c r="D407" s="48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8"/>
      <c r="B408" s="53"/>
      <c r="C408" s="48"/>
      <c r="D408" s="48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8"/>
      <c r="B409" s="53"/>
      <c r="C409" s="48"/>
      <c r="D409" s="48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8"/>
      <c r="B410" s="53"/>
      <c r="C410" s="48"/>
      <c r="D410" s="48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8"/>
      <c r="B411" s="53"/>
      <c r="C411" s="48"/>
      <c r="D411" s="48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8"/>
      <c r="B412" s="53"/>
      <c r="C412" s="48"/>
      <c r="D412" s="48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8"/>
      <c r="B413" s="53"/>
      <c r="C413" s="48"/>
      <c r="D413" s="48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8"/>
      <c r="B414" s="53"/>
      <c r="C414" s="48"/>
      <c r="D414" s="48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8"/>
      <c r="B415" s="53"/>
      <c r="C415" s="48"/>
      <c r="D415" s="48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8"/>
      <c r="B416" s="53"/>
      <c r="C416" s="48"/>
      <c r="D416" s="48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8"/>
      <c r="B417" s="53"/>
      <c r="C417" s="48"/>
      <c r="D417" s="48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8"/>
      <c r="B418" s="53"/>
      <c r="C418" s="48"/>
      <c r="D418" s="48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8"/>
      <c r="B419" s="53"/>
      <c r="C419" s="48"/>
      <c r="D419" s="48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8"/>
      <c r="B420" s="53"/>
      <c r="C420" s="48"/>
      <c r="D420" s="48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8"/>
      <c r="B421" s="53"/>
      <c r="C421" s="48"/>
      <c r="D421" s="48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8"/>
      <c r="B422" s="53"/>
      <c r="C422" s="48"/>
      <c r="D422" s="48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8"/>
      <c r="B423" s="53"/>
      <c r="C423" s="48"/>
      <c r="D423" s="48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8"/>
      <c r="B424" s="53"/>
      <c r="C424" s="48"/>
      <c r="D424" s="48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8"/>
      <c r="B425" s="53"/>
      <c r="C425" s="48"/>
      <c r="D425" s="48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8"/>
      <c r="B426" s="53"/>
      <c r="C426" s="48"/>
      <c r="D426" s="48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8"/>
      <c r="B427" s="53"/>
      <c r="C427" s="48"/>
      <c r="D427" s="48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8"/>
      <c r="B428" s="53"/>
      <c r="C428" s="48"/>
      <c r="D428" s="48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8"/>
      <c r="B429" s="53"/>
      <c r="C429" s="48"/>
      <c r="D429" s="48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8"/>
      <c r="B430" s="53"/>
      <c r="C430" s="48"/>
      <c r="D430" s="48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8"/>
      <c r="B431" s="53"/>
      <c r="C431" s="48"/>
      <c r="D431" s="48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8"/>
      <c r="B432" s="53"/>
      <c r="C432" s="48"/>
      <c r="D432" s="48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8"/>
      <c r="B433" s="53"/>
      <c r="C433" s="48"/>
      <c r="D433" s="48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8"/>
      <c r="B434" s="53"/>
      <c r="C434" s="48"/>
      <c r="D434" s="48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8"/>
      <c r="B435" s="53"/>
      <c r="C435" s="48"/>
      <c r="D435" s="48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8"/>
      <c r="B436" s="53"/>
      <c r="C436" s="48"/>
      <c r="D436" s="48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8"/>
      <c r="B437" s="53"/>
      <c r="C437" s="48"/>
      <c r="D437" s="48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8"/>
      <c r="B438" s="53"/>
      <c r="C438" s="48"/>
      <c r="D438" s="48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8"/>
      <c r="B439" s="53"/>
      <c r="C439" s="48"/>
      <c r="D439" s="48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8"/>
      <c r="B440" s="53"/>
      <c r="C440" s="48"/>
      <c r="D440" s="48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8"/>
      <c r="B441" s="53"/>
      <c r="C441" s="48"/>
      <c r="D441" s="48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8"/>
      <c r="B442" s="53"/>
      <c r="C442" s="48"/>
      <c r="D442" s="48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8"/>
      <c r="B443" s="53"/>
      <c r="C443" s="48"/>
      <c r="D443" s="48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8"/>
      <c r="B444" s="53"/>
      <c r="C444" s="48"/>
      <c r="D444" s="48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8"/>
      <c r="B445" s="53"/>
      <c r="C445" s="48"/>
      <c r="D445" s="48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8"/>
      <c r="B446" s="53"/>
      <c r="C446" s="48"/>
      <c r="D446" s="48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8"/>
      <c r="B447" s="53"/>
      <c r="C447" s="48"/>
      <c r="D447" s="48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8"/>
      <c r="B448" s="53"/>
      <c r="C448" s="48"/>
      <c r="D448" s="48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8"/>
      <c r="B449" s="53"/>
      <c r="C449" s="48"/>
      <c r="D449" s="48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8"/>
      <c r="B450" s="53"/>
      <c r="C450" s="48"/>
      <c r="D450" s="48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8"/>
      <c r="B451" s="53"/>
      <c r="C451" s="48"/>
      <c r="D451" s="48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8"/>
      <c r="B452" s="53"/>
      <c r="C452" s="48"/>
      <c r="D452" s="48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8"/>
      <c r="B453" s="53"/>
      <c r="C453" s="48"/>
      <c r="D453" s="48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8"/>
      <c r="B454" s="53"/>
      <c r="C454" s="48"/>
      <c r="D454" s="48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8"/>
      <c r="B455" s="53"/>
      <c r="C455" s="48"/>
      <c r="D455" s="48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8"/>
      <c r="B456" s="53"/>
      <c r="C456" s="48"/>
      <c r="D456" s="48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8"/>
      <c r="B457" s="53"/>
      <c r="C457" s="48"/>
      <c r="D457" s="48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8"/>
      <c r="B458" s="53"/>
      <c r="C458" s="48"/>
      <c r="D458" s="48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8"/>
      <c r="B459" s="53"/>
      <c r="C459" s="48"/>
      <c r="D459" s="48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8"/>
      <c r="B460" s="53"/>
      <c r="C460" s="48"/>
      <c r="D460" s="48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8"/>
      <c r="B461" s="53"/>
      <c r="C461" s="48"/>
      <c r="D461" s="48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8"/>
      <c r="B462" s="53"/>
      <c r="C462" s="48"/>
      <c r="D462" s="48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8"/>
      <c r="B463" s="53"/>
      <c r="C463" s="48"/>
      <c r="D463" s="48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8"/>
      <c r="B464" s="53"/>
      <c r="C464" s="48"/>
      <c r="D464" s="48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8"/>
      <c r="B465" s="53"/>
      <c r="C465" s="48"/>
      <c r="D465" s="48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8"/>
      <c r="B466" s="53"/>
      <c r="C466" s="48"/>
      <c r="D466" s="48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8"/>
      <c r="B467" s="53"/>
      <c r="C467" s="48"/>
      <c r="D467" s="48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8"/>
      <c r="B468" s="53"/>
      <c r="C468" s="48"/>
      <c r="D468" s="48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8"/>
      <c r="B469" s="53"/>
      <c r="C469" s="48"/>
      <c r="D469" s="48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8"/>
      <c r="B470" s="53"/>
      <c r="C470" s="48"/>
      <c r="D470" s="48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8"/>
      <c r="B471" s="53"/>
      <c r="C471" s="48"/>
      <c r="D471" s="48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8"/>
      <c r="B472" s="53"/>
      <c r="C472" s="48"/>
      <c r="D472" s="48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8"/>
      <c r="B473" s="53"/>
      <c r="C473" s="48"/>
      <c r="D473" s="48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8"/>
      <c r="B474" s="53"/>
      <c r="C474" s="48"/>
      <c r="D474" s="48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8"/>
      <c r="B475" s="53"/>
      <c r="C475" s="48"/>
      <c r="D475" s="48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8"/>
      <c r="B476" s="53"/>
      <c r="C476" s="48"/>
      <c r="D476" s="48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8"/>
      <c r="B477" s="53"/>
      <c r="C477" s="48"/>
      <c r="D477" s="48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8"/>
      <c r="B478" s="53"/>
      <c r="C478" s="48"/>
      <c r="D478" s="48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8"/>
      <c r="B479" s="53"/>
      <c r="C479" s="48"/>
      <c r="D479" s="48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8"/>
      <c r="B480" s="53"/>
      <c r="C480" s="48"/>
      <c r="D480" s="48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8"/>
      <c r="B481" s="53"/>
      <c r="C481" s="48"/>
      <c r="D481" s="48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8"/>
      <c r="B482" s="53"/>
      <c r="C482" s="48"/>
      <c r="D482" s="48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8"/>
      <c r="B483" s="53"/>
      <c r="C483" s="48"/>
      <c r="D483" s="48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8"/>
      <c r="B484" s="53"/>
      <c r="C484" s="48"/>
      <c r="D484" s="48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8"/>
      <c r="B485" s="53"/>
      <c r="C485" s="48"/>
      <c r="D485" s="48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8"/>
      <c r="B486" s="53"/>
      <c r="C486" s="48"/>
      <c r="D486" s="48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8"/>
      <c r="B487" s="53"/>
      <c r="C487" s="48"/>
      <c r="D487" s="48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8"/>
      <c r="B488" s="53"/>
      <c r="C488" s="48"/>
      <c r="D488" s="48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8"/>
      <c r="B489" s="53"/>
      <c r="C489" s="48"/>
      <c r="D489" s="48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8"/>
      <c r="B490" s="53"/>
      <c r="C490" s="48"/>
      <c r="D490" s="48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8"/>
      <c r="B491" s="53"/>
      <c r="C491" s="48"/>
      <c r="D491" s="48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8"/>
      <c r="B492" s="53"/>
      <c r="C492" s="48"/>
      <c r="D492" s="48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8"/>
      <c r="B493" s="53"/>
      <c r="C493" s="48"/>
      <c r="D493" s="48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8"/>
      <c r="B494" s="53"/>
      <c r="C494" s="48"/>
      <c r="D494" s="48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8"/>
      <c r="B495" s="53"/>
      <c r="C495" s="48"/>
      <c r="D495" s="48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8"/>
      <c r="B496" s="53"/>
      <c r="C496" s="48"/>
      <c r="D496" s="48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8"/>
      <c r="B497" s="53"/>
      <c r="C497" s="48"/>
      <c r="D497" s="48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8"/>
      <c r="B498" s="53"/>
      <c r="C498" s="48"/>
      <c r="D498" s="48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8"/>
      <c r="B499" s="53"/>
      <c r="C499" s="48"/>
      <c r="D499" s="48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8"/>
      <c r="B500" s="53"/>
      <c r="C500" s="48"/>
      <c r="D500" s="48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8"/>
      <c r="B501" s="53"/>
      <c r="C501" s="48"/>
      <c r="D501" s="48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8"/>
      <c r="B502" s="53"/>
      <c r="C502" s="48"/>
      <c r="D502" s="48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8"/>
      <c r="B503" s="53"/>
      <c r="C503" s="48"/>
      <c r="D503" s="48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8"/>
      <c r="B504" s="53"/>
      <c r="C504" s="48"/>
      <c r="D504" s="48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8"/>
      <c r="B505" s="53"/>
      <c r="C505" s="48"/>
      <c r="D505" s="48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8"/>
      <c r="B506" s="53"/>
      <c r="C506" s="48"/>
      <c r="D506" s="48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8"/>
      <c r="B507" s="53"/>
      <c r="C507" s="48"/>
      <c r="D507" s="48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8"/>
      <c r="B508" s="53"/>
      <c r="C508" s="48"/>
      <c r="D508" s="48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8"/>
      <c r="B509" s="53"/>
      <c r="C509" s="48"/>
      <c r="D509" s="48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8"/>
      <c r="B510" s="53"/>
      <c r="C510" s="48"/>
      <c r="D510" s="48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8"/>
      <c r="B511" s="53"/>
      <c r="C511" s="48"/>
      <c r="D511" s="48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8"/>
      <c r="B512" s="53"/>
      <c r="C512" s="48"/>
      <c r="D512" s="48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8"/>
      <c r="B513" s="53"/>
      <c r="C513" s="48"/>
      <c r="D513" s="48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8"/>
      <c r="B514" s="53"/>
      <c r="C514" s="48"/>
      <c r="D514" s="48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8"/>
      <c r="B515" s="53"/>
      <c r="C515" s="48"/>
      <c r="D515" s="48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8"/>
      <c r="B516" s="53"/>
      <c r="C516" s="48"/>
      <c r="D516" s="48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8"/>
      <c r="B517" s="53"/>
      <c r="C517" s="48"/>
      <c r="D517" s="48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8"/>
      <c r="B518" s="53"/>
      <c r="C518" s="48"/>
      <c r="D518" s="48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8"/>
      <c r="B519" s="53"/>
      <c r="C519" s="48"/>
      <c r="D519" s="48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8"/>
      <c r="B520" s="53"/>
      <c r="C520" s="48"/>
      <c r="D520" s="48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8"/>
      <c r="B521" s="53"/>
      <c r="C521" s="48"/>
      <c r="D521" s="48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8"/>
      <c r="B522" s="53"/>
      <c r="C522" s="48"/>
      <c r="D522" s="48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8"/>
      <c r="B523" s="53"/>
      <c r="C523" s="48"/>
      <c r="D523" s="48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8"/>
      <c r="B524" s="53"/>
      <c r="C524" s="48"/>
      <c r="D524" s="48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8"/>
      <c r="B525" s="53"/>
      <c r="C525" s="48"/>
      <c r="D525" s="48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8"/>
      <c r="B526" s="53"/>
      <c r="C526" s="48"/>
      <c r="D526" s="48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8"/>
      <c r="B527" s="53"/>
      <c r="C527" s="48"/>
      <c r="D527" s="48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8"/>
      <c r="B528" s="53"/>
      <c r="C528" s="48"/>
      <c r="D528" s="48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8"/>
      <c r="B529" s="53"/>
      <c r="C529" s="48"/>
      <c r="D529" s="48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8"/>
      <c r="B530" s="53"/>
      <c r="C530" s="48"/>
      <c r="D530" s="48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8"/>
      <c r="B531" s="53"/>
      <c r="C531" s="48"/>
      <c r="D531" s="48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8"/>
      <c r="B532" s="53"/>
      <c r="C532" s="48"/>
      <c r="D532" s="48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8"/>
      <c r="B533" s="53"/>
      <c r="C533" s="48"/>
      <c r="D533" s="48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8"/>
      <c r="B534" s="53"/>
      <c r="C534" s="48"/>
      <c r="D534" s="48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8"/>
      <c r="B535" s="53"/>
      <c r="C535" s="48"/>
      <c r="D535" s="48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8"/>
      <c r="B536" s="53"/>
      <c r="C536" s="48"/>
      <c r="D536" s="48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8"/>
      <c r="B537" s="53"/>
      <c r="C537" s="48"/>
      <c r="D537" s="48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8"/>
      <c r="B538" s="53"/>
      <c r="C538" s="48"/>
      <c r="D538" s="48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8"/>
      <c r="B539" s="53"/>
      <c r="C539" s="48"/>
      <c r="D539" s="48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8"/>
      <c r="B540" s="53"/>
      <c r="C540" s="48"/>
      <c r="D540" s="48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8"/>
      <c r="B541" s="53"/>
      <c r="C541" s="48"/>
      <c r="D541" s="48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8"/>
      <c r="B542" s="53"/>
      <c r="C542" s="48"/>
      <c r="D542" s="48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8"/>
      <c r="B543" s="53"/>
      <c r="C543" s="48"/>
      <c r="D543" s="48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8"/>
      <c r="B544" s="53"/>
      <c r="C544" s="48"/>
      <c r="D544" s="48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8"/>
      <c r="B545" s="53"/>
      <c r="C545" s="48"/>
      <c r="D545" s="48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8"/>
      <c r="B546" s="53"/>
      <c r="C546" s="48"/>
      <c r="D546" s="48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8"/>
      <c r="B547" s="53"/>
      <c r="C547" s="48"/>
      <c r="D547" s="48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8"/>
      <c r="B548" s="53"/>
      <c r="C548" s="48"/>
      <c r="D548" s="48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8"/>
      <c r="B549" s="53"/>
      <c r="C549" s="48"/>
      <c r="D549" s="48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8"/>
      <c r="B550" s="53"/>
      <c r="C550" s="48"/>
      <c r="D550" s="48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8"/>
      <c r="B551" s="53"/>
      <c r="C551" s="48"/>
      <c r="D551" s="48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8"/>
      <c r="B552" s="53"/>
      <c r="C552" s="48"/>
      <c r="D552" s="48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8"/>
      <c r="B553" s="53"/>
      <c r="C553" s="48"/>
      <c r="D553" s="48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8"/>
      <c r="B554" s="53"/>
      <c r="C554" s="48"/>
      <c r="D554" s="48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8"/>
      <c r="B555" s="53"/>
      <c r="C555" s="48"/>
      <c r="D555" s="48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8"/>
      <c r="B556" s="53"/>
      <c r="C556" s="48"/>
      <c r="D556" s="48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8"/>
      <c r="B557" s="53"/>
      <c r="C557" s="48"/>
      <c r="D557" s="48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8"/>
      <c r="B558" s="53"/>
      <c r="C558" s="48"/>
      <c r="D558" s="48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8"/>
      <c r="B559" s="53"/>
      <c r="C559" s="48"/>
      <c r="D559" s="48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8"/>
      <c r="B560" s="53"/>
      <c r="C560" s="48"/>
      <c r="D560" s="48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8"/>
      <c r="B561" s="53"/>
      <c r="C561" s="48"/>
      <c r="D561" s="48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8"/>
      <c r="B562" s="53"/>
      <c r="C562" s="48"/>
      <c r="D562" s="48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8"/>
      <c r="B563" s="53"/>
      <c r="C563" s="48"/>
      <c r="D563" s="48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8"/>
      <c r="B564" s="53"/>
      <c r="C564" s="48"/>
      <c r="D564" s="48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8"/>
      <c r="B565" s="53"/>
      <c r="C565" s="48"/>
      <c r="D565" s="48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8"/>
      <c r="B566" s="53"/>
      <c r="C566" s="48"/>
      <c r="D566" s="48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8"/>
      <c r="B567" s="53"/>
      <c r="C567" s="48"/>
      <c r="D567" s="48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8"/>
      <c r="B568" s="53"/>
      <c r="C568" s="48"/>
      <c r="D568" s="48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8"/>
      <c r="B569" s="53"/>
      <c r="C569" s="48"/>
      <c r="D569" s="48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8"/>
      <c r="B570" s="53"/>
      <c r="C570" s="48"/>
      <c r="D570" s="48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8"/>
      <c r="B571" s="53"/>
      <c r="C571" s="48"/>
      <c r="D571" s="48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8"/>
      <c r="B572" s="53"/>
      <c r="C572" s="48"/>
      <c r="D572" s="48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8"/>
      <c r="B573" s="53"/>
      <c r="C573" s="48"/>
      <c r="D573" s="48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8"/>
      <c r="B574" s="53"/>
      <c r="C574" s="48"/>
      <c r="D574" s="48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8"/>
      <c r="B575" s="53"/>
      <c r="C575" s="48"/>
      <c r="D575" s="48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8"/>
      <c r="B576" s="53"/>
      <c r="C576" s="48"/>
      <c r="D576" s="48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8"/>
      <c r="B577" s="53"/>
      <c r="C577" s="48"/>
      <c r="D577" s="48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8"/>
      <c r="B578" s="53"/>
      <c r="C578" s="48"/>
      <c r="D578" s="48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8"/>
      <c r="B579" s="53"/>
      <c r="C579" s="48"/>
      <c r="D579" s="48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8"/>
      <c r="B580" s="53"/>
      <c r="C580" s="48"/>
      <c r="D580" s="48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8"/>
      <c r="B581" s="53"/>
      <c r="C581" s="48"/>
      <c r="D581" s="48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8"/>
      <c r="B582" s="53"/>
      <c r="C582" s="48"/>
      <c r="D582" s="48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8"/>
      <c r="B583" s="53"/>
      <c r="C583" s="48"/>
      <c r="D583" s="48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8"/>
      <c r="B584" s="53"/>
      <c r="C584" s="48"/>
      <c r="D584" s="48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8"/>
      <c r="B585" s="53"/>
      <c r="C585" s="48"/>
      <c r="D585" s="48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8"/>
      <c r="B586" s="53"/>
      <c r="C586" s="48"/>
      <c r="D586" s="48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8"/>
      <c r="B587" s="53"/>
      <c r="C587" s="48"/>
      <c r="D587" s="48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8"/>
      <c r="B588" s="53"/>
      <c r="C588" s="48"/>
      <c r="D588" s="48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8"/>
      <c r="B589" s="53"/>
      <c r="C589" s="48"/>
      <c r="D589" s="48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8"/>
      <c r="B590" s="53"/>
      <c r="C590" s="48"/>
      <c r="D590" s="48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8"/>
      <c r="B591" s="53"/>
      <c r="C591" s="48"/>
      <c r="D591" s="48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8"/>
      <c r="B592" s="53"/>
      <c r="C592" s="48"/>
      <c r="D592" s="48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8"/>
      <c r="B593" s="53"/>
      <c r="C593" s="48"/>
      <c r="D593" s="48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8"/>
      <c r="B594" s="53"/>
      <c r="C594" s="48"/>
      <c r="D594" s="48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8"/>
      <c r="B595" s="53"/>
      <c r="C595" s="48"/>
      <c r="D595" s="48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8"/>
      <c r="B596" s="53"/>
      <c r="C596" s="48"/>
      <c r="D596" s="48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8"/>
      <c r="B597" s="53"/>
      <c r="C597" s="48"/>
      <c r="D597" s="48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8"/>
      <c r="B598" s="53"/>
      <c r="C598" s="48"/>
      <c r="D598" s="48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8"/>
      <c r="B599" s="53"/>
      <c r="C599" s="48"/>
      <c r="D599" s="48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8"/>
      <c r="B600" s="53"/>
      <c r="C600" s="48"/>
      <c r="D600" s="48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8"/>
      <c r="B601" s="53"/>
      <c r="C601" s="48"/>
      <c r="D601" s="48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8"/>
      <c r="B602" s="53"/>
      <c r="C602" s="48"/>
      <c r="D602" s="48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8"/>
      <c r="B603" s="53"/>
      <c r="C603" s="48"/>
      <c r="D603" s="48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8"/>
      <c r="B604" s="53"/>
      <c r="C604" s="48"/>
      <c r="D604" s="48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8"/>
      <c r="B605" s="53"/>
      <c r="C605" s="48"/>
      <c r="D605" s="48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8"/>
      <c r="B606" s="53"/>
      <c r="C606" s="48"/>
      <c r="D606" s="48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8"/>
      <c r="B607" s="53"/>
      <c r="C607" s="48"/>
      <c r="D607" s="48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8"/>
      <c r="B608" s="53"/>
      <c r="C608" s="48"/>
      <c r="D608" s="48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8"/>
      <c r="B609" s="53"/>
      <c r="C609" s="48"/>
      <c r="D609" s="48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8"/>
      <c r="B610" s="53"/>
      <c r="C610" s="48"/>
      <c r="D610" s="48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8"/>
      <c r="B611" s="53"/>
      <c r="C611" s="48"/>
      <c r="D611" s="48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8"/>
      <c r="B612" s="53"/>
      <c r="C612" s="48"/>
      <c r="D612" s="48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8"/>
      <c r="B613" s="53"/>
      <c r="C613" s="48"/>
      <c r="D613" s="48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8"/>
      <c r="B614" s="53"/>
      <c r="C614" s="48"/>
      <c r="D614" s="48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8"/>
      <c r="B615" s="53"/>
      <c r="C615" s="48"/>
      <c r="D615" s="48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8"/>
      <c r="B616" s="53"/>
      <c r="C616" s="48"/>
      <c r="D616" s="48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8"/>
      <c r="B617" s="53"/>
      <c r="C617" s="48"/>
      <c r="D617" s="48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8"/>
      <c r="B618" s="53"/>
      <c r="C618" s="48"/>
      <c r="D618" s="48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8"/>
      <c r="B619" s="53"/>
      <c r="C619" s="48"/>
      <c r="D619" s="48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8"/>
      <c r="B620" s="53"/>
      <c r="C620" s="48"/>
      <c r="D620" s="48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8"/>
      <c r="B621" s="53"/>
      <c r="C621" s="48"/>
      <c r="D621" s="48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8"/>
      <c r="B622" s="53"/>
      <c r="C622" s="48"/>
      <c r="D622" s="48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8"/>
      <c r="B623" s="53"/>
      <c r="C623" s="48"/>
      <c r="D623" s="48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8"/>
      <c r="B624" s="53"/>
      <c r="C624" s="48"/>
      <c r="D624" s="48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8"/>
      <c r="B625" s="53"/>
      <c r="C625" s="48"/>
      <c r="D625" s="48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8"/>
      <c r="B626" s="53"/>
      <c r="C626" s="48"/>
      <c r="D626" s="48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8"/>
      <c r="B627" s="53"/>
      <c r="C627" s="48"/>
      <c r="D627" s="48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8"/>
      <c r="B628" s="53"/>
      <c r="C628" s="48"/>
      <c r="D628" s="48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8"/>
      <c r="B629" s="53"/>
      <c r="C629" s="48"/>
      <c r="D629" s="48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8"/>
      <c r="B630" s="53"/>
      <c r="C630" s="48"/>
      <c r="D630" s="48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8"/>
      <c r="B631" s="53"/>
      <c r="C631" s="48"/>
      <c r="D631" s="48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8"/>
      <c r="B632" s="53"/>
      <c r="C632" s="48"/>
      <c r="D632" s="48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8"/>
      <c r="B633" s="53"/>
      <c r="C633" s="48"/>
      <c r="D633" s="48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8"/>
      <c r="B634" s="53"/>
      <c r="C634" s="48"/>
      <c r="D634" s="48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8"/>
      <c r="B635" s="53"/>
      <c r="C635" s="48"/>
      <c r="D635" s="48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8"/>
      <c r="B636" s="53"/>
      <c r="C636" s="48"/>
      <c r="D636" s="48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8"/>
      <c r="B637" s="53"/>
      <c r="C637" s="48"/>
      <c r="D637" s="48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8"/>
      <c r="B638" s="53"/>
      <c r="C638" s="48"/>
      <c r="D638" s="48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8"/>
      <c r="B639" s="53"/>
      <c r="C639" s="48"/>
      <c r="D639" s="48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8"/>
      <c r="B640" s="53"/>
      <c r="C640" s="48"/>
      <c r="D640" s="48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8"/>
      <c r="B641" s="53"/>
      <c r="C641" s="48"/>
      <c r="D641" s="48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8"/>
      <c r="B642" s="53"/>
      <c r="C642" s="48"/>
      <c r="D642" s="48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8"/>
      <c r="B643" s="53"/>
      <c r="C643" s="48"/>
      <c r="D643" s="48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8"/>
      <c r="B644" s="53"/>
      <c r="C644" s="48"/>
      <c r="D644" s="48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8"/>
      <c r="B645" s="53"/>
      <c r="C645" s="48"/>
      <c r="D645" s="48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8"/>
      <c r="B646" s="53"/>
      <c r="C646" s="48"/>
      <c r="D646" s="48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8"/>
      <c r="B647" s="53"/>
      <c r="C647" s="48"/>
      <c r="D647" s="48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8"/>
      <c r="B648" s="53"/>
      <c r="C648" s="48"/>
      <c r="D648" s="48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8"/>
      <c r="B649" s="53"/>
      <c r="C649" s="48"/>
      <c r="D649" s="48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8"/>
      <c r="B650" s="53"/>
      <c r="C650" s="48"/>
      <c r="D650" s="48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8"/>
      <c r="B651" s="53"/>
      <c r="C651" s="48"/>
      <c r="D651" s="48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8"/>
      <c r="B652" s="53"/>
      <c r="C652" s="48"/>
      <c r="D652" s="48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8"/>
      <c r="B653" s="53"/>
      <c r="C653" s="48"/>
      <c r="D653" s="48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8"/>
      <c r="B654" s="53"/>
      <c r="C654" s="48"/>
      <c r="D654" s="48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8"/>
      <c r="B655" s="53"/>
      <c r="C655" s="48"/>
      <c r="D655" s="48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8"/>
      <c r="B656" s="53"/>
      <c r="C656" s="48"/>
      <c r="D656" s="48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8"/>
      <c r="B657" s="53"/>
      <c r="C657" s="48"/>
      <c r="D657" s="48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8"/>
      <c r="B658" s="53"/>
      <c r="C658" s="48"/>
      <c r="D658" s="48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8"/>
      <c r="B659" s="53"/>
      <c r="C659" s="48"/>
      <c r="D659" s="48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8"/>
      <c r="B660" s="53"/>
      <c r="C660" s="48"/>
      <c r="D660" s="48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8"/>
      <c r="B661" s="53"/>
      <c r="C661" s="48"/>
      <c r="D661" s="48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8"/>
      <c r="B662" s="53"/>
      <c r="C662" s="48"/>
      <c r="D662" s="48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8"/>
      <c r="B663" s="53"/>
      <c r="C663" s="48"/>
      <c r="D663" s="48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8"/>
      <c r="B664" s="53"/>
      <c r="C664" s="48"/>
      <c r="D664" s="48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8"/>
      <c r="B665" s="53"/>
      <c r="C665" s="48"/>
      <c r="D665" s="48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8"/>
      <c r="B666" s="53"/>
      <c r="C666" s="48"/>
      <c r="D666" s="48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8"/>
      <c r="B667" s="53"/>
      <c r="C667" s="48"/>
      <c r="D667" s="48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8"/>
      <c r="B668" s="53"/>
      <c r="C668" s="48"/>
      <c r="D668" s="48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8"/>
      <c r="B669" s="53"/>
      <c r="C669" s="48"/>
      <c r="D669" s="48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8"/>
      <c r="B670" s="53"/>
      <c r="C670" s="48"/>
      <c r="D670" s="48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8"/>
      <c r="B671" s="53"/>
      <c r="C671" s="48"/>
      <c r="D671" s="48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8"/>
      <c r="B672" s="53"/>
      <c r="C672" s="48"/>
      <c r="D672" s="48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8"/>
      <c r="B673" s="53"/>
      <c r="C673" s="48"/>
      <c r="D673" s="48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8"/>
      <c r="B674" s="53"/>
      <c r="C674" s="48"/>
      <c r="D674" s="48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8"/>
      <c r="B675" s="53"/>
      <c r="C675" s="48"/>
      <c r="D675" s="48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8"/>
      <c r="B676" s="53"/>
      <c r="C676" s="48"/>
      <c r="D676" s="48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8"/>
      <c r="B677" s="53"/>
      <c r="C677" s="48"/>
      <c r="D677" s="48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8"/>
      <c r="B678" s="53"/>
      <c r="C678" s="48"/>
      <c r="D678" s="48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8"/>
      <c r="B679" s="53"/>
      <c r="C679" s="48"/>
      <c r="D679" s="48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8"/>
      <c r="B680" s="53"/>
      <c r="C680" s="48"/>
      <c r="D680" s="48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8"/>
      <c r="B681" s="53"/>
      <c r="C681" s="48"/>
      <c r="D681" s="48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8"/>
      <c r="B682" s="53"/>
      <c r="C682" s="48"/>
      <c r="D682" s="48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8"/>
      <c r="B683" s="53"/>
      <c r="C683" s="48"/>
      <c r="D683" s="48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8"/>
      <c r="B684" s="53"/>
      <c r="C684" s="48"/>
      <c r="D684" s="48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8"/>
      <c r="B685" s="53"/>
      <c r="C685" s="48"/>
      <c r="D685" s="48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8"/>
      <c r="B686" s="53"/>
      <c r="C686" s="48"/>
      <c r="D686" s="48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8"/>
      <c r="B687" s="53"/>
      <c r="C687" s="48"/>
      <c r="D687" s="48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8"/>
      <c r="B688" s="53"/>
      <c r="C688" s="48"/>
      <c r="D688" s="48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8"/>
      <c r="B689" s="53"/>
      <c r="C689" s="48"/>
      <c r="D689" s="48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8"/>
      <c r="B690" s="53"/>
      <c r="C690" s="48"/>
      <c r="D690" s="48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8"/>
      <c r="B691" s="53"/>
      <c r="C691" s="48"/>
      <c r="D691" s="48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8"/>
      <c r="B692" s="53"/>
      <c r="C692" s="48"/>
      <c r="D692" s="48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8"/>
      <c r="B693" s="53"/>
      <c r="C693" s="48"/>
      <c r="D693" s="48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8"/>
      <c r="B694" s="53"/>
      <c r="C694" s="48"/>
      <c r="D694" s="48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8"/>
      <c r="B695" s="53"/>
      <c r="C695" s="48"/>
      <c r="D695" s="48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8"/>
      <c r="B696" s="53"/>
      <c r="C696" s="48"/>
      <c r="D696" s="48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8"/>
      <c r="B697" s="53"/>
      <c r="C697" s="48"/>
      <c r="D697" s="48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8"/>
      <c r="B698" s="53"/>
      <c r="C698" s="48"/>
      <c r="D698" s="48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8"/>
      <c r="B699" s="53"/>
      <c r="C699" s="48"/>
      <c r="D699" s="48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8"/>
      <c r="B700" s="53"/>
      <c r="C700" s="48"/>
      <c r="D700" s="48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8"/>
      <c r="B701" s="53"/>
      <c r="C701" s="48"/>
      <c r="D701" s="48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8"/>
      <c r="B702" s="53"/>
      <c r="C702" s="48"/>
      <c r="D702" s="48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8"/>
      <c r="B703" s="53"/>
      <c r="C703" s="48"/>
      <c r="D703" s="48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8"/>
      <c r="B704" s="53"/>
      <c r="C704" s="48"/>
      <c r="D704" s="48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8"/>
      <c r="B705" s="53"/>
      <c r="C705" s="48"/>
      <c r="D705" s="48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8"/>
      <c r="B706" s="53"/>
      <c r="C706" s="48"/>
      <c r="D706" s="48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8"/>
      <c r="B707" s="53"/>
      <c r="C707" s="48"/>
      <c r="D707" s="48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8"/>
      <c r="B708" s="53"/>
      <c r="C708" s="48"/>
      <c r="D708" s="48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8"/>
      <c r="B709" s="53"/>
      <c r="C709" s="48"/>
      <c r="D709" s="48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8"/>
      <c r="B710" s="53"/>
      <c r="C710" s="48"/>
      <c r="D710" s="48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8"/>
      <c r="B711" s="53"/>
      <c r="C711" s="48"/>
      <c r="D711" s="48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8"/>
      <c r="B712" s="53"/>
      <c r="C712" s="48"/>
      <c r="D712" s="48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8"/>
      <c r="B713" s="53"/>
      <c r="C713" s="48"/>
      <c r="D713" s="48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8"/>
      <c r="B714" s="53"/>
      <c r="C714" s="48"/>
      <c r="D714" s="48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8"/>
      <c r="B715" s="53"/>
      <c r="C715" s="48"/>
      <c r="D715" s="48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8"/>
      <c r="B716" s="53"/>
      <c r="C716" s="48"/>
      <c r="D716" s="48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8"/>
      <c r="B717" s="53"/>
      <c r="C717" s="48"/>
      <c r="D717" s="48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8"/>
      <c r="B718" s="53"/>
      <c r="C718" s="48"/>
      <c r="D718" s="48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8"/>
      <c r="B719" s="53"/>
      <c r="C719" s="48"/>
      <c r="D719" s="48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8"/>
      <c r="B720" s="53"/>
      <c r="C720" s="48"/>
      <c r="D720" s="48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8"/>
      <c r="B721" s="53"/>
      <c r="C721" s="48"/>
      <c r="D721" s="48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8"/>
      <c r="B722" s="53"/>
      <c r="C722" s="48"/>
      <c r="D722" s="48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8"/>
      <c r="B723" s="53"/>
      <c r="C723" s="48"/>
      <c r="D723" s="48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8"/>
      <c r="B724" s="53"/>
      <c r="C724" s="48"/>
      <c r="D724" s="48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8"/>
      <c r="B725" s="53"/>
      <c r="C725" s="48"/>
      <c r="D725" s="48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8"/>
      <c r="B726" s="53"/>
      <c r="C726" s="48"/>
      <c r="D726" s="48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8"/>
      <c r="B727" s="53"/>
      <c r="C727" s="48"/>
      <c r="D727" s="48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8"/>
      <c r="B728" s="53"/>
      <c r="C728" s="48"/>
      <c r="D728" s="48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8"/>
      <c r="B729" s="53"/>
      <c r="C729" s="48"/>
      <c r="D729" s="48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8"/>
      <c r="B730" s="53"/>
      <c r="C730" s="48"/>
      <c r="D730" s="48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8"/>
      <c r="B731" s="53"/>
      <c r="C731" s="48"/>
      <c r="D731" s="48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8"/>
      <c r="B732" s="53"/>
      <c r="C732" s="48"/>
      <c r="D732" s="48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8"/>
      <c r="B733" s="53"/>
      <c r="C733" s="48"/>
      <c r="D733" s="48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8"/>
      <c r="B734" s="53"/>
      <c r="C734" s="48"/>
      <c r="D734" s="48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8"/>
      <c r="B735" s="53"/>
      <c r="C735" s="48"/>
      <c r="D735" s="48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8"/>
      <c r="B736" s="53"/>
      <c r="C736" s="48"/>
      <c r="D736" s="48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8"/>
      <c r="B737" s="53"/>
      <c r="C737" s="48"/>
      <c r="D737" s="48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8"/>
      <c r="B738" s="53"/>
      <c r="C738" s="48"/>
      <c r="D738" s="48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8"/>
      <c r="B739" s="53"/>
      <c r="C739" s="48"/>
      <c r="D739" s="48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8"/>
      <c r="B740" s="53"/>
      <c r="C740" s="48"/>
      <c r="D740" s="48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8"/>
      <c r="B741" s="53"/>
      <c r="C741" s="48"/>
      <c r="D741" s="48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8"/>
      <c r="B742" s="53"/>
      <c r="C742" s="48"/>
      <c r="D742" s="48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8"/>
      <c r="B743" s="53"/>
      <c r="C743" s="48"/>
      <c r="D743" s="48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8"/>
      <c r="B744" s="53"/>
      <c r="C744" s="48"/>
      <c r="D744" s="48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8"/>
      <c r="B745" s="53"/>
      <c r="C745" s="48"/>
      <c r="D745" s="48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8"/>
      <c r="B746" s="53"/>
      <c r="C746" s="48"/>
      <c r="D746" s="48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8"/>
      <c r="B747" s="53"/>
      <c r="C747" s="48"/>
      <c r="D747" s="48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8"/>
      <c r="B748" s="53"/>
      <c r="C748" s="48"/>
      <c r="D748" s="48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8"/>
      <c r="B749" s="53"/>
      <c r="C749" s="48"/>
      <c r="D749" s="48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8"/>
      <c r="B750" s="53"/>
      <c r="C750" s="48"/>
      <c r="D750" s="48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8"/>
      <c r="B751" s="53"/>
      <c r="C751" s="48"/>
      <c r="D751" s="48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8"/>
      <c r="B752" s="53"/>
      <c r="C752" s="48"/>
      <c r="D752" s="48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8"/>
      <c r="B753" s="53"/>
      <c r="C753" s="48"/>
      <c r="D753" s="48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8"/>
      <c r="B754" s="53"/>
      <c r="C754" s="48"/>
      <c r="D754" s="48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8"/>
      <c r="B755" s="53"/>
      <c r="C755" s="48"/>
      <c r="D755" s="48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8"/>
      <c r="B756" s="53"/>
      <c r="C756" s="48"/>
      <c r="D756" s="48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8"/>
      <c r="B757" s="53"/>
      <c r="C757" s="48"/>
      <c r="D757" s="48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8"/>
      <c r="B758" s="53"/>
      <c r="C758" s="48"/>
      <c r="D758" s="48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8"/>
      <c r="B759" s="53"/>
      <c r="C759" s="48"/>
      <c r="D759" s="48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8"/>
      <c r="B760" s="53"/>
      <c r="C760" s="48"/>
      <c r="D760" s="48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8"/>
      <c r="B761" s="53"/>
      <c r="C761" s="48"/>
      <c r="D761" s="48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8"/>
      <c r="B762" s="53"/>
      <c r="C762" s="48"/>
      <c r="D762" s="48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8"/>
      <c r="B763" s="53"/>
      <c r="C763" s="48"/>
      <c r="D763" s="48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8"/>
      <c r="B764" s="53"/>
      <c r="C764" s="48"/>
      <c r="D764" s="48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8"/>
      <c r="B765" s="53"/>
      <c r="C765" s="48"/>
      <c r="D765" s="48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8"/>
      <c r="B766" s="53"/>
      <c r="C766" s="48"/>
      <c r="D766" s="48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8"/>
      <c r="B767" s="53"/>
      <c r="C767" s="48"/>
      <c r="D767" s="48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8"/>
      <c r="B768" s="53"/>
      <c r="C768" s="48"/>
      <c r="D768" s="48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8"/>
      <c r="B769" s="53"/>
      <c r="C769" s="48"/>
      <c r="D769" s="48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8"/>
      <c r="B770" s="53"/>
      <c r="C770" s="48"/>
      <c r="D770" s="48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8"/>
      <c r="B771" s="53"/>
      <c r="C771" s="48"/>
      <c r="D771" s="48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8"/>
      <c r="B772" s="53"/>
      <c r="C772" s="48"/>
      <c r="D772" s="48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8"/>
      <c r="B773" s="53"/>
      <c r="C773" s="48"/>
      <c r="D773" s="48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8"/>
      <c r="B774" s="53"/>
      <c r="C774" s="48"/>
      <c r="D774" s="48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8"/>
      <c r="B775" s="53"/>
      <c r="C775" s="48"/>
      <c r="D775" s="48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8"/>
      <c r="B776" s="53"/>
      <c r="C776" s="48"/>
      <c r="D776" s="48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8"/>
      <c r="B777" s="53"/>
      <c r="C777" s="48"/>
      <c r="D777" s="48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8"/>
      <c r="B778" s="53"/>
      <c r="C778" s="48"/>
      <c r="D778" s="48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8"/>
      <c r="B779" s="53"/>
      <c r="C779" s="48"/>
      <c r="D779" s="48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8"/>
      <c r="B780" s="53"/>
      <c r="C780" s="48"/>
      <c r="D780" s="48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8"/>
      <c r="B781" s="53"/>
      <c r="C781" s="48"/>
      <c r="D781" s="48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8"/>
      <c r="B782" s="53"/>
      <c r="C782" s="48"/>
      <c r="D782" s="48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8"/>
      <c r="B783" s="53"/>
      <c r="C783" s="48"/>
      <c r="D783" s="48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8"/>
      <c r="B784" s="53"/>
      <c r="C784" s="48"/>
      <c r="D784" s="48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8"/>
      <c r="B785" s="53"/>
      <c r="C785" s="48"/>
      <c r="D785" s="48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8"/>
      <c r="B786" s="53"/>
      <c r="C786" s="48"/>
      <c r="D786" s="48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8"/>
      <c r="B787" s="53"/>
      <c r="C787" s="48"/>
      <c r="D787" s="48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8"/>
      <c r="B788" s="53"/>
      <c r="C788" s="48"/>
      <c r="D788" s="48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8"/>
      <c r="B789" s="53"/>
      <c r="C789" s="48"/>
      <c r="D789" s="48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8"/>
      <c r="B790" s="53"/>
      <c r="C790" s="48"/>
      <c r="D790" s="48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8"/>
      <c r="B791" s="53"/>
      <c r="C791" s="48"/>
      <c r="D791" s="48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8"/>
      <c r="B792" s="53"/>
      <c r="C792" s="48"/>
      <c r="D792" s="48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8"/>
      <c r="B793" s="53"/>
      <c r="C793" s="48"/>
      <c r="D793" s="48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8"/>
      <c r="B794" s="53"/>
      <c r="C794" s="48"/>
      <c r="D794" s="48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8"/>
      <c r="B795" s="53"/>
      <c r="C795" s="48"/>
      <c r="D795" s="48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8"/>
      <c r="B796" s="53"/>
      <c r="C796" s="48"/>
      <c r="D796" s="48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8"/>
      <c r="B797" s="53"/>
      <c r="C797" s="48"/>
      <c r="D797" s="48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8"/>
      <c r="B798" s="53"/>
      <c r="C798" s="48"/>
      <c r="D798" s="48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8"/>
      <c r="B799" s="53"/>
      <c r="C799" s="48"/>
      <c r="D799" s="48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8"/>
      <c r="B800" s="53"/>
      <c r="C800" s="48"/>
      <c r="D800" s="48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8"/>
      <c r="B801" s="53"/>
      <c r="C801" s="48"/>
      <c r="D801" s="48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8"/>
      <c r="B802" s="53"/>
      <c r="C802" s="48"/>
      <c r="D802" s="48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8"/>
      <c r="B803" s="53"/>
      <c r="C803" s="48"/>
      <c r="D803" s="48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8"/>
      <c r="B804" s="53"/>
      <c r="C804" s="48"/>
      <c r="D804" s="48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8"/>
      <c r="B805" s="53"/>
      <c r="C805" s="48"/>
      <c r="D805" s="48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8"/>
      <c r="B806" s="53"/>
      <c r="C806" s="48"/>
      <c r="D806" s="48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8"/>
      <c r="B807" s="53"/>
      <c r="C807" s="48"/>
      <c r="D807" s="48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8"/>
      <c r="B808" s="53"/>
      <c r="C808" s="48"/>
      <c r="D808" s="48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8"/>
      <c r="B809" s="53"/>
      <c r="C809" s="48"/>
      <c r="D809" s="48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8"/>
      <c r="B810" s="53"/>
      <c r="C810" s="48"/>
      <c r="D810" s="48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8"/>
      <c r="B811" s="53"/>
      <c r="C811" s="48"/>
      <c r="D811" s="48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8"/>
      <c r="B812" s="53"/>
      <c r="C812" s="48"/>
      <c r="D812" s="48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8"/>
      <c r="B813" s="53"/>
      <c r="C813" s="48"/>
      <c r="D813" s="48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8"/>
      <c r="B814" s="53"/>
      <c r="C814" s="48"/>
      <c r="D814" s="48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8"/>
      <c r="B815" s="53"/>
      <c r="C815" s="48"/>
      <c r="D815" s="48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8"/>
      <c r="B816" s="53"/>
      <c r="C816" s="48"/>
      <c r="D816" s="48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8"/>
      <c r="B817" s="53"/>
      <c r="C817" s="48"/>
      <c r="D817" s="48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8"/>
      <c r="B818" s="53"/>
      <c r="C818" s="48"/>
      <c r="D818" s="48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8"/>
      <c r="B819" s="53"/>
      <c r="C819" s="48"/>
      <c r="D819" s="48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8"/>
      <c r="B820" s="53"/>
      <c r="C820" s="48"/>
      <c r="D820" s="48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8"/>
      <c r="B821" s="53"/>
      <c r="C821" s="48"/>
      <c r="D821" s="48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8"/>
      <c r="B822" s="53"/>
      <c r="C822" s="48"/>
      <c r="D822" s="48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8"/>
      <c r="B823" s="53"/>
      <c r="C823" s="48"/>
      <c r="D823" s="48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8"/>
      <c r="B824" s="53"/>
      <c r="C824" s="48"/>
      <c r="D824" s="48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8"/>
      <c r="B825" s="53"/>
      <c r="C825" s="48"/>
      <c r="D825" s="48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8"/>
      <c r="B826" s="53"/>
      <c r="C826" s="48"/>
      <c r="D826" s="48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8"/>
      <c r="B827" s="53"/>
      <c r="C827" s="48"/>
      <c r="D827" s="48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8"/>
      <c r="B828" s="53"/>
      <c r="C828" s="48"/>
      <c r="D828" s="48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8"/>
      <c r="B829" s="53"/>
      <c r="C829" s="48"/>
      <c r="D829" s="48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8"/>
      <c r="B830" s="53"/>
      <c r="C830" s="48"/>
      <c r="D830" s="48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8"/>
      <c r="B831" s="53"/>
      <c r="C831" s="48"/>
      <c r="D831" s="48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8"/>
      <c r="B832" s="53"/>
      <c r="C832" s="48"/>
      <c r="D832" s="48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8"/>
      <c r="B833" s="53"/>
      <c r="C833" s="48"/>
      <c r="D833" s="48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8"/>
      <c r="B834" s="53"/>
      <c r="C834" s="48"/>
      <c r="D834" s="48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8"/>
      <c r="B835" s="53"/>
      <c r="C835" s="48"/>
      <c r="D835" s="48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8"/>
      <c r="B836" s="53"/>
      <c r="C836" s="48"/>
      <c r="D836" s="48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8"/>
      <c r="B837" s="53"/>
      <c r="C837" s="48"/>
      <c r="D837" s="48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8"/>
      <c r="B838" s="53"/>
      <c r="C838" s="48"/>
      <c r="D838" s="48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8"/>
      <c r="B839" s="53"/>
      <c r="C839" s="48"/>
      <c r="D839" s="48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8"/>
      <c r="B840" s="53"/>
      <c r="C840" s="48"/>
      <c r="D840" s="48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8"/>
      <c r="B841" s="53"/>
      <c r="C841" s="48"/>
      <c r="D841" s="48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8"/>
      <c r="B842" s="53"/>
      <c r="C842" s="48"/>
      <c r="D842" s="48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8"/>
      <c r="B843" s="53"/>
      <c r="C843" s="48"/>
      <c r="D843" s="48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8"/>
      <c r="B844" s="53"/>
      <c r="C844" s="48"/>
      <c r="D844" s="48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8"/>
      <c r="B845" s="53"/>
      <c r="C845" s="48"/>
      <c r="D845" s="48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8"/>
      <c r="B846" s="53"/>
      <c r="C846" s="48"/>
      <c r="D846" s="48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8"/>
      <c r="B847" s="53"/>
      <c r="C847" s="48"/>
      <c r="D847" s="48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8"/>
      <c r="B848" s="53"/>
      <c r="C848" s="48"/>
      <c r="D848" s="48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8"/>
      <c r="B849" s="53"/>
      <c r="C849" s="48"/>
      <c r="D849" s="48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8"/>
      <c r="B850" s="53"/>
      <c r="C850" s="48"/>
      <c r="D850" s="48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8"/>
      <c r="B851" s="53"/>
      <c r="C851" s="48"/>
      <c r="D851" s="48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8"/>
      <c r="B852" s="53"/>
      <c r="C852" s="48"/>
      <c r="D852" s="48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8"/>
      <c r="B853" s="53"/>
      <c r="C853" s="48"/>
      <c r="D853" s="48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8"/>
      <c r="B854" s="53"/>
      <c r="C854" s="48"/>
      <c r="D854" s="48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8"/>
      <c r="B855" s="53"/>
      <c r="C855" s="48"/>
      <c r="D855" s="48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8"/>
      <c r="B856" s="53"/>
      <c r="C856" s="48"/>
      <c r="D856" s="48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8"/>
      <c r="B857" s="53"/>
      <c r="C857" s="48"/>
      <c r="D857" s="48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8"/>
      <c r="B858" s="53"/>
      <c r="C858" s="48"/>
      <c r="D858" s="48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8"/>
      <c r="B859" s="53"/>
      <c r="C859" s="48"/>
      <c r="D859" s="48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8"/>
      <c r="B860" s="53"/>
      <c r="C860" s="48"/>
      <c r="D860" s="48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8"/>
      <c r="B861" s="53"/>
      <c r="C861" s="48"/>
      <c r="D861" s="48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8"/>
      <c r="B862" s="53"/>
      <c r="C862" s="48"/>
      <c r="D862" s="48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8"/>
      <c r="B863" s="53"/>
      <c r="C863" s="48"/>
      <c r="D863" s="48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8"/>
      <c r="B864" s="53"/>
      <c r="C864" s="48"/>
      <c r="D864" s="48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8"/>
      <c r="B865" s="53"/>
      <c r="C865" s="48"/>
      <c r="D865" s="48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8"/>
      <c r="B866" s="53"/>
      <c r="C866" s="48"/>
      <c r="D866" s="48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8"/>
      <c r="B867" s="53"/>
      <c r="C867" s="48"/>
      <c r="D867" s="48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8"/>
      <c r="B868" s="53"/>
      <c r="C868" s="48"/>
      <c r="D868" s="48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8"/>
      <c r="B869" s="53"/>
      <c r="C869" s="48"/>
      <c r="D869" s="48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8"/>
      <c r="B870" s="53"/>
      <c r="C870" s="48"/>
      <c r="D870" s="48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8"/>
      <c r="B871" s="53"/>
      <c r="C871" s="48"/>
      <c r="D871" s="48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8"/>
      <c r="B872" s="53"/>
      <c r="C872" s="48"/>
      <c r="D872" s="48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8"/>
      <c r="B873" s="53"/>
      <c r="C873" s="48"/>
      <c r="D873" s="48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8"/>
      <c r="B874" s="53"/>
      <c r="C874" s="48"/>
      <c r="D874" s="48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8"/>
      <c r="B875" s="53"/>
      <c r="C875" s="48"/>
      <c r="D875" s="48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8"/>
      <c r="B876" s="53"/>
      <c r="C876" s="48"/>
      <c r="D876" s="48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8"/>
      <c r="B877" s="53"/>
      <c r="C877" s="48"/>
      <c r="D877" s="48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8"/>
      <c r="B878" s="53"/>
      <c r="C878" s="48"/>
      <c r="D878" s="48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8"/>
      <c r="B879" s="53"/>
      <c r="C879" s="48"/>
      <c r="D879" s="48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8"/>
      <c r="B880" s="53"/>
      <c r="C880" s="48"/>
      <c r="D880" s="48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8"/>
      <c r="B881" s="53"/>
      <c r="C881" s="48"/>
      <c r="D881" s="48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8"/>
      <c r="B882" s="53"/>
      <c r="C882" s="48"/>
      <c r="D882" s="48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8"/>
      <c r="B883" s="53"/>
      <c r="C883" s="48"/>
      <c r="D883" s="48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8"/>
      <c r="B884" s="53"/>
      <c r="C884" s="48"/>
      <c r="D884" s="48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8"/>
      <c r="B885" s="53"/>
      <c r="C885" s="48"/>
      <c r="D885" s="48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8"/>
      <c r="B886" s="53"/>
      <c r="C886" s="48"/>
      <c r="D886" s="48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8"/>
      <c r="B887" s="53"/>
      <c r="C887" s="48"/>
      <c r="D887" s="48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8"/>
      <c r="B888" s="53"/>
      <c r="C888" s="48"/>
      <c r="D888" s="48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8"/>
      <c r="B889" s="53"/>
      <c r="C889" s="48"/>
      <c r="D889" s="48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8"/>
      <c r="B890" s="53"/>
      <c r="C890" s="48"/>
      <c r="D890" s="48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8"/>
      <c r="B891" s="53"/>
      <c r="C891" s="48"/>
      <c r="D891" s="48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8"/>
      <c r="B892" s="53"/>
      <c r="C892" s="48"/>
      <c r="D892" s="48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8"/>
      <c r="B893" s="53"/>
      <c r="C893" s="48"/>
      <c r="D893" s="48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8"/>
      <c r="B894" s="53"/>
      <c r="C894" s="48"/>
      <c r="D894" s="48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8"/>
      <c r="B895" s="53"/>
      <c r="C895" s="48"/>
      <c r="D895" s="48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8"/>
      <c r="B896" s="53"/>
      <c r="C896" s="48"/>
      <c r="D896" s="48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8"/>
      <c r="B897" s="53"/>
      <c r="C897" s="48"/>
      <c r="D897" s="48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8"/>
      <c r="B898" s="53"/>
      <c r="C898" s="48"/>
      <c r="D898" s="48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8"/>
      <c r="B899" s="53"/>
      <c r="C899" s="48"/>
      <c r="D899" s="48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8"/>
      <c r="B900" s="53"/>
      <c r="C900" s="48"/>
      <c r="D900" s="48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8"/>
      <c r="B901" s="53"/>
      <c r="C901" s="48"/>
      <c r="D901" s="48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8"/>
      <c r="B902" s="53"/>
      <c r="C902" s="48"/>
      <c r="D902" s="48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8"/>
      <c r="B903" s="53"/>
      <c r="C903" s="48"/>
      <c r="D903" s="48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8"/>
      <c r="B904" s="53"/>
      <c r="C904" s="48"/>
      <c r="D904" s="48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8"/>
      <c r="B905" s="53"/>
      <c r="C905" s="48"/>
      <c r="D905" s="48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8"/>
      <c r="B906" s="53"/>
      <c r="C906" s="48"/>
      <c r="D906" s="48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8"/>
      <c r="B907" s="53"/>
      <c r="C907" s="48"/>
      <c r="D907" s="48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8"/>
      <c r="B908" s="53"/>
      <c r="C908" s="48"/>
      <c r="D908" s="48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8"/>
      <c r="B909" s="53"/>
      <c r="C909" s="48"/>
      <c r="D909" s="48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8"/>
      <c r="B910" s="53"/>
      <c r="C910" s="48"/>
      <c r="D910" s="48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8"/>
      <c r="B911" s="53"/>
      <c r="C911" s="48"/>
      <c r="D911" s="48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8"/>
      <c r="B912" s="53"/>
      <c r="C912" s="48"/>
      <c r="D912" s="48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8"/>
      <c r="B913" s="53"/>
      <c r="C913" s="48"/>
      <c r="D913" s="48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8"/>
      <c r="B914" s="53"/>
      <c r="C914" s="48"/>
      <c r="D914" s="48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8"/>
      <c r="B915" s="53"/>
      <c r="C915" s="48"/>
      <c r="D915" s="48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8"/>
      <c r="B916" s="53"/>
      <c r="C916" s="48"/>
      <c r="D916" s="48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8"/>
      <c r="B917" s="53"/>
      <c r="C917" s="48"/>
      <c r="D917" s="48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8"/>
      <c r="B918" s="53"/>
      <c r="C918" s="48"/>
      <c r="D918" s="48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8"/>
      <c r="B919" s="53"/>
      <c r="C919" s="48"/>
      <c r="D919" s="48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8"/>
      <c r="B920" s="53"/>
      <c r="C920" s="48"/>
      <c r="D920" s="48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8"/>
      <c r="B921" s="53"/>
      <c r="C921" s="48"/>
      <c r="D921" s="48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8"/>
      <c r="B922" s="53"/>
      <c r="C922" s="48"/>
      <c r="D922" s="48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8"/>
      <c r="B923" s="53"/>
      <c r="C923" s="48"/>
      <c r="D923" s="48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8"/>
      <c r="B924" s="53"/>
      <c r="C924" s="48"/>
      <c r="D924" s="48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8"/>
      <c r="B925" s="53"/>
      <c r="C925" s="48"/>
      <c r="D925" s="48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8"/>
      <c r="B926" s="53"/>
      <c r="C926" s="48"/>
      <c r="D926" s="48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8"/>
      <c r="B927" s="53"/>
      <c r="C927" s="48"/>
      <c r="D927" s="48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8"/>
      <c r="B928" s="53"/>
      <c r="C928" s="48"/>
      <c r="D928" s="48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8"/>
      <c r="B929" s="53"/>
      <c r="C929" s="48"/>
      <c r="D929" s="48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8"/>
      <c r="B930" s="53"/>
      <c r="C930" s="48"/>
      <c r="D930" s="48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8"/>
      <c r="B931" s="53"/>
      <c r="C931" s="48"/>
      <c r="D931" s="48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8"/>
      <c r="B932" s="53"/>
      <c r="C932" s="48"/>
      <c r="D932" s="48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8"/>
      <c r="B933" s="53"/>
      <c r="C933" s="48"/>
      <c r="D933" s="48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8"/>
      <c r="B934" s="53"/>
      <c r="C934" s="48"/>
      <c r="D934" s="48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8"/>
      <c r="B935" s="53"/>
      <c r="C935" s="48"/>
      <c r="D935" s="48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8"/>
      <c r="B936" s="53"/>
      <c r="C936" s="48"/>
      <c r="D936" s="48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8"/>
      <c r="B937" s="53"/>
      <c r="C937" s="48"/>
      <c r="D937" s="48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8"/>
      <c r="B938" s="53"/>
      <c r="C938" s="48"/>
      <c r="D938" s="48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8"/>
      <c r="B939" s="53"/>
      <c r="C939" s="48"/>
      <c r="D939" s="48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8"/>
      <c r="B940" s="53"/>
      <c r="C940" s="48"/>
      <c r="D940" s="48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8"/>
      <c r="B941" s="53"/>
      <c r="C941" s="48"/>
      <c r="D941" s="48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8"/>
      <c r="B942" s="53"/>
      <c r="C942" s="48"/>
      <c r="D942" s="48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8"/>
      <c r="B943" s="53"/>
      <c r="C943" s="48"/>
      <c r="D943" s="48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8"/>
      <c r="B944" s="53"/>
      <c r="C944" s="48"/>
      <c r="D944" s="48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8"/>
      <c r="B945" s="53"/>
      <c r="C945" s="48"/>
      <c r="D945" s="48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8"/>
      <c r="B946" s="53"/>
      <c r="C946" s="48"/>
      <c r="D946" s="48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8"/>
      <c r="B947" s="53"/>
      <c r="C947" s="48"/>
      <c r="D947" s="48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8"/>
      <c r="B948" s="53"/>
      <c r="C948" s="48"/>
      <c r="D948" s="48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8"/>
      <c r="B949" s="53"/>
      <c r="C949" s="48"/>
      <c r="D949" s="48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8"/>
      <c r="B950" s="53"/>
      <c r="C950" s="48"/>
      <c r="D950" s="48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8"/>
      <c r="B951" s="53"/>
      <c r="C951" s="48"/>
      <c r="D951" s="48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8"/>
      <c r="B952" s="53"/>
      <c r="C952" s="48"/>
      <c r="D952" s="48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8"/>
      <c r="B953" s="53"/>
      <c r="C953" s="48"/>
      <c r="D953" s="48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8"/>
      <c r="B954" s="53"/>
      <c r="C954" s="48"/>
      <c r="D954" s="48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8"/>
      <c r="B955" s="53"/>
      <c r="C955" s="48"/>
      <c r="D955" s="48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8"/>
      <c r="B956" s="53"/>
      <c r="C956" s="48"/>
      <c r="D956" s="48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8"/>
      <c r="B957" s="53"/>
      <c r="C957" s="48"/>
      <c r="D957" s="48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8"/>
      <c r="B958" s="53"/>
      <c r="C958" s="48"/>
      <c r="D958" s="48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8"/>
      <c r="B959" s="53"/>
      <c r="C959" s="48"/>
      <c r="D959" s="48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8"/>
      <c r="B960" s="53"/>
      <c r="C960" s="48"/>
      <c r="D960" s="48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8"/>
      <c r="B961" s="53"/>
      <c r="C961" s="48"/>
      <c r="D961" s="48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8"/>
      <c r="B962" s="53"/>
      <c r="C962" s="48"/>
      <c r="D962" s="48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8"/>
      <c r="B963" s="53"/>
      <c r="C963" s="48"/>
      <c r="D963" s="48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8"/>
      <c r="B964" s="53"/>
      <c r="C964" s="48"/>
      <c r="D964" s="48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8"/>
      <c r="B965" s="53"/>
      <c r="C965" s="48"/>
      <c r="D965" s="48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8"/>
      <c r="B966" s="53"/>
      <c r="C966" s="48"/>
      <c r="D966" s="48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8"/>
      <c r="B967" s="53"/>
      <c r="C967" s="48"/>
      <c r="D967" s="48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8"/>
      <c r="B968" s="53"/>
      <c r="C968" s="48"/>
      <c r="D968" s="48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8"/>
      <c r="B969" s="53"/>
      <c r="C969" s="48"/>
      <c r="D969" s="48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8"/>
      <c r="B970" s="53"/>
      <c r="C970" s="48"/>
      <c r="D970" s="48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8"/>
      <c r="B971" s="53"/>
      <c r="C971" s="48"/>
      <c r="D971" s="48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8"/>
      <c r="B972" s="53"/>
      <c r="C972" s="48"/>
      <c r="D972" s="48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8"/>
      <c r="B973" s="53"/>
      <c r="C973" s="48"/>
      <c r="D973" s="48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8"/>
      <c r="B974" s="53"/>
      <c r="C974" s="48"/>
      <c r="D974" s="48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8"/>
      <c r="B975" s="53"/>
      <c r="C975" s="48"/>
      <c r="D975" s="48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8"/>
      <c r="B976" s="53"/>
      <c r="C976" s="48"/>
      <c r="D976" s="48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8"/>
      <c r="B977" s="53"/>
      <c r="C977" s="48"/>
      <c r="D977" s="48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8"/>
      <c r="B978" s="53"/>
      <c r="C978" s="48"/>
      <c r="D978" s="48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8"/>
      <c r="B979" s="53"/>
      <c r="C979" s="48"/>
      <c r="D979" s="48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8"/>
      <c r="B980" s="53"/>
      <c r="C980" s="48"/>
      <c r="D980" s="48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8"/>
      <c r="B981" s="53"/>
      <c r="C981" s="48"/>
      <c r="D981" s="48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8"/>
      <c r="B982" s="53"/>
      <c r="C982" s="48"/>
      <c r="D982" s="48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8"/>
      <c r="B983" s="53"/>
      <c r="C983" s="48"/>
      <c r="D983" s="48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8"/>
      <c r="B984" s="53"/>
      <c r="C984" s="48"/>
      <c r="D984" s="48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8"/>
      <c r="B985" s="53"/>
      <c r="C985" s="48"/>
      <c r="D985" s="48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8"/>
      <c r="B986" s="53"/>
      <c r="C986" s="48"/>
      <c r="D986" s="48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8"/>
      <c r="B987" s="53"/>
      <c r="C987" s="48"/>
      <c r="D987" s="48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8"/>
      <c r="B988" s="53"/>
      <c r="C988" s="48"/>
      <c r="D988" s="48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8"/>
      <c r="B989" s="53"/>
      <c r="C989" s="48"/>
      <c r="D989" s="48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8"/>
      <c r="B990" s="53"/>
      <c r="C990" s="48"/>
      <c r="D990" s="48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8"/>
      <c r="B991" s="53"/>
      <c r="C991" s="48"/>
      <c r="D991" s="48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8"/>
      <c r="B992" s="53"/>
      <c r="C992" s="48"/>
      <c r="D992" s="48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8"/>
      <c r="B993" s="53"/>
      <c r="C993" s="48"/>
      <c r="D993" s="48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8"/>
      <c r="B994" s="53"/>
      <c r="C994" s="48"/>
      <c r="D994" s="48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8"/>
      <c r="B995" s="53"/>
      <c r="C995" s="48"/>
      <c r="D995" s="48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8"/>
      <c r="B996" s="53"/>
      <c r="C996" s="48"/>
      <c r="D996" s="48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8"/>
      <c r="B997" s="53"/>
      <c r="C997" s="48"/>
      <c r="D997" s="48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8"/>
      <c r="B998" s="53"/>
      <c r="C998" s="48"/>
      <c r="D998" s="48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8"/>
      <c r="B999" s="53"/>
      <c r="C999" s="48"/>
      <c r="D999" s="48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8"/>
      <c r="B1000" s="53"/>
      <c r="C1000" s="48"/>
      <c r="D1000" s="48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E2:M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57"/>
    <col customWidth="1" min="2" max="2" width="11.0"/>
    <col customWidth="1" min="3" max="3" width="27.57"/>
    <col customWidth="1" min="4" max="4" width="7.86"/>
    <col customWidth="1" min="5" max="5" width="40.29"/>
    <col customWidth="1" min="6" max="6" width="13.0"/>
    <col customWidth="1" min="7" max="7" width="10.57"/>
    <col customWidth="1" min="8" max="8" width="9.43"/>
    <col customWidth="1" min="9" max="10" width="11.86"/>
    <col customWidth="1" min="11" max="11" width="10.14"/>
    <col customWidth="1" min="12" max="12" width="9.57"/>
    <col customWidth="1" min="13" max="13" width="11.57"/>
    <col customWidth="1" min="14" max="15" width="9.57"/>
    <col customWidth="1" min="16" max="16" width="4.57"/>
    <col customWidth="1" min="17" max="17" width="5.86"/>
    <col customWidth="1" min="18" max="18" width="13.14"/>
    <col customWidth="1" min="19" max="19" width="11.43"/>
    <col customWidth="1" min="20" max="20" width="9.86"/>
    <col customWidth="1" min="21" max="21" width="12.0"/>
    <col customWidth="1" min="22" max="22" width="12.43"/>
    <col customWidth="1" min="23" max="25" width="9.57"/>
    <col customWidth="1" min="26" max="26" width="5.29"/>
    <col customWidth="1" min="27" max="27" width="7.86"/>
    <col customWidth="1" min="28" max="28" width="13.43"/>
    <col customWidth="1" min="29" max="29" width="10.0"/>
    <col customWidth="1" min="30" max="30" width="8.86"/>
    <col customWidth="1" min="31" max="31" width="12.14"/>
    <col customWidth="1" min="32" max="32" width="11.57"/>
    <col customWidth="1" min="33" max="35" width="9.86"/>
    <col customWidth="1" min="36" max="36" width="6.0"/>
    <col customWidth="1" min="37" max="37" width="9.57"/>
    <col customWidth="1" min="38" max="38" width="9.86"/>
  </cols>
  <sheetData>
    <row r="1">
      <c r="A1" s="54"/>
      <c r="B1" s="54"/>
      <c r="C1" s="55"/>
      <c r="D1" s="54"/>
      <c r="E1" s="54"/>
      <c r="F1" s="56"/>
      <c r="G1" s="56"/>
      <c r="H1" s="56"/>
      <c r="I1" s="56"/>
      <c r="J1" s="56"/>
      <c r="K1" s="56"/>
      <c r="L1" s="56"/>
      <c r="M1" s="56"/>
      <c r="N1" s="56"/>
      <c r="O1" s="56"/>
      <c r="P1" s="54"/>
      <c r="Q1" s="57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6"/>
      <c r="AL1" s="56"/>
    </row>
    <row r="2" ht="14.25" customHeight="1">
      <c r="A2" s="58"/>
      <c r="B2" s="58"/>
      <c r="C2" s="59"/>
      <c r="D2" s="58"/>
      <c r="E2" s="58"/>
      <c r="F2" s="60">
        <v>2022.0</v>
      </c>
      <c r="G2" s="61"/>
      <c r="H2" s="61"/>
      <c r="I2" s="61"/>
      <c r="J2" s="61"/>
      <c r="K2" s="61"/>
      <c r="L2" s="61"/>
      <c r="M2" s="62"/>
      <c r="N2" s="62"/>
      <c r="O2" s="62"/>
      <c r="P2" s="63"/>
      <c r="Q2" s="64">
        <v>2021.0</v>
      </c>
      <c r="R2" s="65"/>
      <c r="S2" s="65"/>
      <c r="T2" s="65"/>
      <c r="U2" s="65"/>
      <c r="V2" s="65"/>
      <c r="W2" s="66"/>
      <c r="X2" s="66"/>
      <c r="Y2" s="66"/>
      <c r="Z2" s="63"/>
      <c r="AA2" s="67">
        <v>2020.0</v>
      </c>
      <c r="AB2" s="68"/>
      <c r="AC2" s="68"/>
      <c r="AD2" s="68"/>
      <c r="AE2" s="68"/>
      <c r="AF2" s="68"/>
      <c r="AG2" s="68"/>
      <c r="AH2" s="69"/>
      <c r="AI2" s="69"/>
      <c r="AJ2" s="54"/>
      <c r="AK2" s="56"/>
      <c r="AL2" s="56"/>
    </row>
    <row r="3" ht="72.0" customHeight="1">
      <c r="A3" s="70" t="s">
        <v>50</v>
      </c>
      <c r="B3" s="71" t="s">
        <v>51</v>
      </c>
      <c r="C3" s="72" t="s">
        <v>52</v>
      </c>
      <c r="D3" s="73" t="s">
        <v>53</v>
      </c>
      <c r="E3" s="74" t="s">
        <v>54</v>
      </c>
      <c r="F3" s="75" t="s">
        <v>4</v>
      </c>
      <c r="G3" s="75" t="s">
        <v>5</v>
      </c>
      <c r="H3" s="75" t="s">
        <v>6</v>
      </c>
      <c r="I3" s="75" t="s">
        <v>7</v>
      </c>
      <c r="J3" s="75" t="s">
        <v>8</v>
      </c>
      <c r="K3" s="75" t="s">
        <v>9</v>
      </c>
      <c r="L3" s="76" t="s">
        <v>10</v>
      </c>
      <c r="M3" s="77" t="s">
        <v>11</v>
      </c>
      <c r="N3" s="77" t="s">
        <v>55</v>
      </c>
      <c r="O3" s="77" t="s">
        <v>56</v>
      </c>
      <c r="P3" s="78"/>
      <c r="Q3" s="79" t="s">
        <v>57</v>
      </c>
      <c r="R3" s="80" t="s">
        <v>4</v>
      </c>
      <c r="S3" s="80" t="s">
        <v>5</v>
      </c>
      <c r="T3" s="80" t="s">
        <v>6</v>
      </c>
      <c r="U3" s="80" t="s">
        <v>7</v>
      </c>
      <c r="V3" s="80" t="s">
        <v>58</v>
      </c>
      <c r="W3" s="81" t="s">
        <v>59</v>
      </c>
      <c r="X3" s="77" t="s">
        <v>60</v>
      </c>
      <c r="Y3" s="77" t="s">
        <v>56</v>
      </c>
      <c r="Z3" s="78"/>
      <c r="AA3" s="82" t="s">
        <v>53</v>
      </c>
      <c r="AB3" s="83" t="s">
        <v>4</v>
      </c>
      <c r="AC3" s="83" t="s">
        <v>5</v>
      </c>
      <c r="AD3" s="83" t="s">
        <v>6</v>
      </c>
      <c r="AE3" s="83" t="s">
        <v>7</v>
      </c>
      <c r="AF3" s="83" t="s">
        <v>58</v>
      </c>
      <c r="AG3" s="83" t="s">
        <v>59</v>
      </c>
      <c r="AH3" s="77" t="s">
        <v>61</v>
      </c>
      <c r="AI3" s="77" t="s">
        <v>56</v>
      </c>
      <c r="AJ3" s="54"/>
      <c r="AK3" s="3" t="s">
        <v>62</v>
      </c>
      <c r="AL3" s="3" t="s">
        <v>63</v>
      </c>
    </row>
    <row r="4" ht="17.25" customHeight="1">
      <c r="A4" s="84">
        <v>2022.0</v>
      </c>
      <c r="B4" s="85" t="s">
        <v>14</v>
      </c>
      <c r="C4" s="86" t="s">
        <v>13</v>
      </c>
      <c r="D4" s="87">
        <v>3.0</v>
      </c>
      <c r="E4" s="55" t="s">
        <v>64</v>
      </c>
      <c r="F4" s="88">
        <v>33.5</v>
      </c>
      <c r="G4" s="88">
        <v>19.5</v>
      </c>
      <c r="H4" s="88">
        <v>16.5</v>
      </c>
      <c r="I4" s="88">
        <v>12.0</v>
      </c>
      <c r="J4" s="88">
        <v>10.0</v>
      </c>
      <c r="K4" s="88">
        <v>60.5</v>
      </c>
      <c r="L4" s="88">
        <v>91.5</v>
      </c>
      <c r="M4" s="89">
        <f t="shared" ref="M4:M62" si="1">K4/0.64</f>
        <v>94.53125</v>
      </c>
      <c r="N4" s="89">
        <f t="shared" ref="N4:N62" si="2">L4/1.03</f>
        <v>88.83495146</v>
      </c>
      <c r="O4" s="90">
        <f t="shared" ref="O4:O62" si="3">N4-L4</f>
        <v>-2.665048544</v>
      </c>
      <c r="P4" s="91"/>
      <c r="Q4" s="92">
        <v>3.0</v>
      </c>
      <c r="R4" s="93">
        <v>26.0</v>
      </c>
      <c r="S4" s="93">
        <v>16.5</v>
      </c>
      <c r="T4" s="93">
        <v>15.0</v>
      </c>
      <c r="U4" s="93">
        <v>9.0</v>
      </c>
      <c r="V4" s="93">
        <v>9.0</v>
      </c>
      <c r="W4" s="93">
        <f t="shared" ref="W4:W21" si="4">SUM(R4:V4)</f>
        <v>75.5</v>
      </c>
      <c r="X4" s="89">
        <f t="shared" ref="X4:X21" si="5">W4/1.03</f>
        <v>73.30097087</v>
      </c>
      <c r="Y4" s="90">
        <f t="shared" ref="Y4:Y21" si="6">X4-W4</f>
        <v>-2.199029126</v>
      </c>
      <c r="Z4" s="91"/>
      <c r="AA4" s="92">
        <v>3.0</v>
      </c>
      <c r="AB4" s="88">
        <v>28.0</v>
      </c>
      <c r="AC4" s="88">
        <v>9.0</v>
      </c>
      <c r="AD4" s="88">
        <v>14.0</v>
      </c>
      <c r="AE4" s="88">
        <v>5.0</v>
      </c>
      <c r="AF4" s="88">
        <v>8.0</v>
      </c>
      <c r="AG4" s="88">
        <v>64.0</v>
      </c>
      <c r="AH4" s="89">
        <f t="shared" ref="AH4:AH8" si="7">AG4/1.02</f>
        <v>62.74509804</v>
      </c>
      <c r="AI4" s="90">
        <f t="shared" ref="AI4:AI8" si="8">AH4-AG4</f>
        <v>-1.254901961</v>
      </c>
      <c r="AJ4" s="94"/>
      <c r="AK4" s="95">
        <f t="shared" ref="AK4:AK51" si="9">L4-W4</f>
        <v>16</v>
      </c>
      <c r="AL4" s="95">
        <f t="shared" ref="AL4:AL43" si="10">L4-AG4</f>
        <v>27.5</v>
      </c>
    </row>
    <row r="5" ht="12.0" customHeight="1">
      <c r="A5" s="96">
        <v>2022.0</v>
      </c>
      <c r="B5" s="97" t="s">
        <v>14</v>
      </c>
      <c r="C5" s="98" t="s">
        <v>13</v>
      </c>
      <c r="D5" s="99">
        <v>5.0</v>
      </c>
      <c r="E5" s="55" t="s">
        <v>65</v>
      </c>
      <c r="F5" s="88">
        <v>31.0</v>
      </c>
      <c r="G5" s="88">
        <v>19.0</v>
      </c>
      <c r="H5" s="88">
        <v>17.5</v>
      </c>
      <c r="I5" s="88">
        <v>12.5</v>
      </c>
      <c r="J5" s="88">
        <v>9.0</v>
      </c>
      <c r="K5" s="88">
        <v>60.0</v>
      </c>
      <c r="L5" s="88">
        <v>89.0</v>
      </c>
      <c r="M5" s="89">
        <f t="shared" si="1"/>
        <v>93.75</v>
      </c>
      <c r="N5" s="89">
        <f t="shared" si="2"/>
        <v>86.40776699</v>
      </c>
      <c r="O5" s="90">
        <f t="shared" si="3"/>
        <v>-2.59223301</v>
      </c>
      <c r="P5" s="91"/>
      <c r="Q5" s="92">
        <v>5.0</v>
      </c>
      <c r="R5" s="93">
        <v>21.5</v>
      </c>
      <c r="S5" s="93">
        <v>9.0</v>
      </c>
      <c r="T5" s="93">
        <v>15.0</v>
      </c>
      <c r="U5" s="93">
        <v>6.0</v>
      </c>
      <c r="V5" s="93">
        <v>10.0</v>
      </c>
      <c r="W5" s="93">
        <f t="shared" si="4"/>
        <v>61.5</v>
      </c>
      <c r="X5" s="89">
        <f t="shared" si="5"/>
        <v>59.70873786</v>
      </c>
      <c r="Y5" s="90">
        <f t="shared" si="6"/>
        <v>-1.791262136</v>
      </c>
      <c r="Z5" s="91"/>
      <c r="AA5" s="92">
        <v>5.0</v>
      </c>
      <c r="AB5" s="88">
        <v>30.0</v>
      </c>
      <c r="AC5" s="88">
        <v>15.0</v>
      </c>
      <c r="AD5" s="88">
        <v>15.0</v>
      </c>
      <c r="AE5" s="88">
        <v>6.0</v>
      </c>
      <c r="AF5" s="88">
        <v>9.0</v>
      </c>
      <c r="AG5" s="88">
        <v>75.0</v>
      </c>
      <c r="AH5" s="89">
        <f t="shared" si="7"/>
        <v>73.52941176</v>
      </c>
      <c r="AI5" s="90">
        <f t="shared" si="8"/>
        <v>-1.470588235</v>
      </c>
      <c r="AJ5" s="94"/>
      <c r="AK5" s="95">
        <f t="shared" si="9"/>
        <v>27.5</v>
      </c>
      <c r="AL5" s="95">
        <f t="shared" si="10"/>
        <v>14</v>
      </c>
    </row>
    <row r="6" ht="15.0" customHeight="1">
      <c r="A6" s="96">
        <v>2022.0</v>
      </c>
      <c r="B6" s="97" t="s">
        <v>14</v>
      </c>
      <c r="C6" s="98" t="s">
        <v>13</v>
      </c>
      <c r="D6" s="99">
        <v>6.0</v>
      </c>
      <c r="E6" s="55" t="s">
        <v>66</v>
      </c>
      <c r="F6" s="88">
        <v>32.5</v>
      </c>
      <c r="G6" s="88">
        <v>19.0</v>
      </c>
      <c r="H6" s="88">
        <v>15.0</v>
      </c>
      <c r="I6" s="88">
        <v>13.0</v>
      </c>
      <c r="J6" s="88">
        <v>11.0</v>
      </c>
      <c r="K6" s="88">
        <v>58.5</v>
      </c>
      <c r="L6" s="88">
        <v>90.5</v>
      </c>
      <c r="M6" s="89">
        <f t="shared" si="1"/>
        <v>91.40625</v>
      </c>
      <c r="N6" s="89">
        <f t="shared" si="2"/>
        <v>87.86407767</v>
      </c>
      <c r="O6" s="90">
        <f t="shared" si="3"/>
        <v>-2.63592233</v>
      </c>
      <c r="P6" s="91"/>
      <c r="Q6" s="92">
        <v>6.0</v>
      </c>
      <c r="R6" s="93">
        <v>23.0</v>
      </c>
      <c r="S6" s="93">
        <v>12.0</v>
      </c>
      <c r="T6" s="93">
        <v>17.5</v>
      </c>
      <c r="U6" s="93">
        <v>7.5</v>
      </c>
      <c r="V6" s="93">
        <v>10.5</v>
      </c>
      <c r="W6" s="93">
        <f t="shared" si="4"/>
        <v>70.5</v>
      </c>
      <c r="X6" s="89">
        <f t="shared" si="5"/>
        <v>68.44660194</v>
      </c>
      <c r="Y6" s="90">
        <f t="shared" si="6"/>
        <v>-2.053398058</v>
      </c>
      <c r="Z6" s="91"/>
      <c r="AA6" s="92">
        <v>6.0</v>
      </c>
      <c r="AB6" s="88">
        <v>36.0</v>
      </c>
      <c r="AC6" s="88">
        <v>15.0</v>
      </c>
      <c r="AD6" s="88">
        <v>18.0</v>
      </c>
      <c r="AE6" s="88">
        <v>9.0</v>
      </c>
      <c r="AF6" s="88">
        <v>10.0</v>
      </c>
      <c r="AG6" s="88">
        <v>88.0</v>
      </c>
      <c r="AH6" s="89">
        <f t="shared" si="7"/>
        <v>86.2745098</v>
      </c>
      <c r="AI6" s="90">
        <f t="shared" si="8"/>
        <v>-1.725490196</v>
      </c>
      <c r="AJ6" s="94"/>
      <c r="AK6" s="95">
        <f t="shared" si="9"/>
        <v>20</v>
      </c>
      <c r="AL6" s="95">
        <f t="shared" si="10"/>
        <v>2.5</v>
      </c>
    </row>
    <row r="7" ht="17.25" customHeight="1">
      <c r="A7" s="96">
        <v>2022.0</v>
      </c>
      <c r="B7" s="97" t="s">
        <v>16</v>
      </c>
      <c r="C7" s="100" t="s">
        <v>15</v>
      </c>
      <c r="D7" s="101">
        <v>8.0</v>
      </c>
      <c r="E7" s="54" t="s">
        <v>67</v>
      </c>
      <c r="F7" s="88">
        <v>32.5</v>
      </c>
      <c r="G7" s="88">
        <v>22.0</v>
      </c>
      <c r="H7" s="88">
        <v>18.0</v>
      </c>
      <c r="I7" s="88">
        <v>12.0</v>
      </c>
      <c r="J7" s="88">
        <v>10.0</v>
      </c>
      <c r="K7" s="88">
        <v>62.5</v>
      </c>
      <c r="L7" s="88">
        <v>94.5</v>
      </c>
      <c r="M7" s="89">
        <f t="shared" si="1"/>
        <v>97.65625</v>
      </c>
      <c r="N7" s="89">
        <f t="shared" si="2"/>
        <v>91.74757282</v>
      </c>
      <c r="O7" s="90">
        <f t="shared" si="3"/>
        <v>-2.752427184</v>
      </c>
      <c r="P7" s="91"/>
      <c r="Q7" s="92">
        <v>8.0</v>
      </c>
      <c r="R7" s="93">
        <v>26.0</v>
      </c>
      <c r="S7" s="93">
        <v>23.0</v>
      </c>
      <c r="T7" s="93">
        <v>18.0</v>
      </c>
      <c r="U7" s="93">
        <v>10.0</v>
      </c>
      <c r="V7" s="93">
        <v>9.5</v>
      </c>
      <c r="W7" s="93">
        <f t="shared" si="4"/>
        <v>86.5</v>
      </c>
      <c r="X7" s="89">
        <f t="shared" si="5"/>
        <v>83.98058252</v>
      </c>
      <c r="Y7" s="90">
        <f t="shared" si="6"/>
        <v>-2.519417476</v>
      </c>
      <c r="Z7" s="91"/>
      <c r="AA7" s="92">
        <v>8.0</v>
      </c>
      <c r="AB7" s="88">
        <v>18.0</v>
      </c>
      <c r="AC7" s="88">
        <v>7.0</v>
      </c>
      <c r="AD7" s="88">
        <v>4.0</v>
      </c>
      <c r="AE7" s="88">
        <v>2.0</v>
      </c>
      <c r="AF7" s="88">
        <v>1.0</v>
      </c>
      <c r="AG7" s="88">
        <v>32.0</v>
      </c>
      <c r="AH7" s="89">
        <f t="shared" si="7"/>
        <v>31.37254902</v>
      </c>
      <c r="AI7" s="90">
        <f t="shared" si="8"/>
        <v>-0.6274509804</v>
      </c>
      <c r="AJ7" s="94"/>
      <c r="AK7" s="95">
        <f t="shared" si="9"/>
        <v>8</v>
      </c>
      <c r="AL7" s="95">
        <f t="shared" si="10"/>
        <v>62.5</v>
      </c>
    </row>
    <row r="8" ht="16.5" customHeight="1">
      <c r="A8" s="96">
        <v>2022.0</v>
      </c>
      <c r="B8" s="97" t="s">
        <v>18</v>
      </c>
      <c r="C8" s="100" t="s">
        <v>17</v>
      </c>
      <c r="D8" s="101">
        <v>9.0</v>
      </c>
      <c r="E8" s="54" t="s">
        <v>68</v>
      </c>
      <c r="F8" s="88">
        <v>29.5</v>
      </c>
      <c r="G8" s="88">
        <v>18.5</v>
      </c>
      <c r="H8" s="88">
        <v>17.5</v>
      </c>
      <c r="I8" s="88">
        <v>7.0</v>
      </c>
      <c r="J8" s="88">
        <v>11.0</v>
      </c>
      <c r="K8" s="88">
        <v>55.5</v>
      </c>
      <c r="L8" s="88">
        <v>83.5</v>
      </c>
      <c r="M8" s="89">
        <f t="shared" si="1"/>
        <v>86.71875</v>
      </c>
      <c r="N8" s="89">
        <f t="shared" si="2"/>
        <v>81.06796117</v>
      </c>
      <c r="O8" s="90">
        <f t="shared" si="3"/>
        <v>-2.432038835</v>
      </c>
      <c r="P8" s="91"/>
      <c r="Q8" s="92">
        <v>9.0</v>
      </c>
      <c r="R8" s="93">
        <v>19.5</v>
      </c>
      <c r="S8" s="93">
        <v>14.5</v>
      </c>
      <c r="T8" s="93">
        <v>11.0</v>
      </c>
      <c r="U8" s="93">
        <v>5.5</v>
      </c>
      <c r="V8" s="93">
        <v>10.0</v>
      </c>
      <c r="W8" s="93">
        <f t="shared" si="4"/>
        <v>60.5</v>
      </c>
      <c r="X8" s="89">
        <f t="shared" si="5"/>
        <v>58.73786408</v>
      </c>
      <c r="Y8" s="90">
        <f t="shared" si="6"/>
        <v>-1.762135922</v>
      </c>
      <c r="Z8" s="91"/>
      <c r="AA8" s="92">
        <v>9.0</v>
      </c>
      <c r="AB8" s="88">
        <v>20.0</v>
      </c>
      <c r="AC8" s="88">
        <v>14.0</v>
      </c>
      <c r="AD8" s="88">
        <v>15.0</v>
      </c>
      <c r="AE8" s="88">
        <v>8.0</v>
      </c>
      <c r="AF8" s="88">
        <v>10.0</v>
      </c>
      <c r="AG8" s="88">
        <v>67.0</v>
      </c>
      <c r="AH8" s="89">
        <f t="shared" si="7"/>
        <v>65.68627451</v>
      </c>
      <c r="AI8" s="90">
        <f t="shared" si="8"/>
        <v>-1.31372549</v>
      </c>
      <c r="AJ8" s="94"/>
      <c r="AK8" s="95">
        <f t="shared" si="9"/>
        <v>23</v>
      </c>
      <c r="AL8" s="95">
        <f t="shared" si="10"/>
        <v>16.5</v>
      </c>
    </row>
    <row r="9" ht="17.25" customHeight="1">
      <c r="A9" s="96">
        <v>2022.0</v>
      </c>
      <c r="B9" s="97" t="s">
        <v>20</v>
      </c>
      <c r="C9" s="100" t="s">
        <v>19</v>
      </c>
      <c r="D9" s="101">
        <v>11.0</v>
      </c>
      <c r="E9" s="54" t="s">
        <v>69</v>
      </c>
      <c r="F9" s="88">
        <v>27.5</v>
      </c>
      <c r="G9" s="88">
        <v>12.5</v>
      </c>
      <c r="H9" s="88">
        <v>11.5</v>
      </c>
      <c r="I9" s="88">
        <v>10.0</v>
      </c>
      <c r="J9" s="88">
        <v>9.0</v>
      </c>
      <c r="K9" s="88">
        <v>46.5</v>
      </c>
      <c r="L9" s="88">
        <v>70.5</v>
      </c>
      <c r="M9" s="89">
        <f t="shared" si="1"/>
        <v>72.65625</v>
      </c>
      <c r="N9" s="89">
        <f t="shared" si="2"/>
        <v>68.44660194</v>
      </c>
      <c r="O9" s="90">
        <f t="shared" si="3"/>
        <v>-2.053398058</v>
      </c>
      <c r="P9" s="91"/>
      <c r="Q9" s="92">
        <v>11.0</v>
      </c>
      <c r="R9" s="93">
        <v>15.0</v>
      </c>
      <c r="S9" s="93">
        <v>4.0</v>
      </c>
      <c r="T9" s="93">
        <v>9.5</v>
      </c>
      <c r="U9" s="93">
        <v>4.0</v>
      </c>
      <c r="V9" s="93">
        <v>8.5</v>
      </c>
      <c r="W9" s="93">
        <f t="shared" si="4"/>
        <v>41</v>
      </c>
      <c r="X9" s="89">
        <f t="shared" si="5"/>
        <v>39.80582524</v>
      </c>
      <c r="Y9" s="90">
        <f t="shared" si="6"/>
        <v>-1.194174757</v>
      </c>
      <c r="Z9" s="91"/>
      <c r="AA9" s="92">
        <v>11.0</v>
      </c>
      <c r="AB9" s="102"/>
      <c r="AC9" s="102"/>
      <c r="AD9" s="102"/>
      <c r="AE9" s="102"/>
      <c r="AF9" s="102"/>
      <c r="AG9" s="102"/>
      <c r="AH9" s="102"/>
      <c r="AI9" s="102"/>
      <c r="AJ9" s="94"/>
      <c r="AK9" s="95">
        <f t="shared" si="9"/>
        <v>29.5</v>
      </c>
      <c r="AL9" s="95">
        <f t="shared" si="10"/>
        <v>70.5</v>
      </c>
    </row>
    <row r="10" ht="14.25" customHeight="1">
      <c r="A10" s="96">
        <v>2022.0</v>
      </c>
      <c r="B10" s="97" t="s">
        <v>16</v>
      </c>
      <c r="C10" s="100" t="s">
        <v>15</v>
      </c>
      <c r="D10" s="101">
        <v>18.0</v>
      </c>
      <c r="E10" s="54" t="s">
        <v>70</v>
      </c>
      <c r="F10" s="88">
        <v>30.5</v>
      </c>
      <c r="G10" s="88">
        <v>21.0</v>
      </c>
      <c r="H10" s="88">
        <v>19.0</v>
      </c>
      <c r="I10" s="88">
        <v>13.0</v>
      </c>
      <c r="J10" s="88">
        <v>11.0</v>
      </c>
      <c r="K10" s="88">
        <v>60.0</v>
      </c>
      <c r="L10" s="88">
        <v>94.5</v>
      </c>
      <c r="M10" s="89">
        <f t="shared" si="1"/>
        <v>93.75</v>
      </c>
      <c r="N10" s="89">
        <f t="shared" si="2"/>
        <v>91.74757282</v>
      </c>
      <c r="O10" s="90">
        <f t="shared" si="3"/>
        <v>-2.752427184</v>
      </c>
      <c r="P10" s="91"/>
      <c r="Q10" s="92">
        <v>18.0</v>
      </c>
      <c r="R10" s="93">
        <v>25.5</v>
      </c>
      <c r="S10" s="93">
        <v>9.0</v>
      </c>
      <c r="T10" s="93">
        <v>17.5</v>
      </c>
      <c r="U10" s="93">
        <v>6.0</v>
      </c>
      <c r="V10" s="93">
        <v>8.5</v>
      </c>
      <c r="W10" s="93">
        <f t="shared" si="4"/>
        <v>66.5</v>
      </c>
      <c r="X10" s="89">
        <f t="shared" si="5"/>
        <v>64.5631068</v>
      </c>
      <c r="Y10" s="90">
        <f t="shared" si="6"/>
        <v>-1.936893204</v>
      </c>
      <c r="Z10" s="91"/>
      <c r="AA10" s="92">
        <v>18.0</v>
      </c>
      <c r="AB10" s="88">
        <v>24.0</v>
      </c>
      <c r="AC10" s="88">
        <v>12.0</v>
      </c>
      <c r="AD10" s="88">
        <v>10.0</v>
      </c>
      <c r="AE10" s="88">
        <v>7.0</v>
      </c>
      <c r="AF10" s="88">
        <v>7.0</v>
      </c>
      <c r="AG10" s="88">
        <v>60.0</v>
      </c>
      <c r="AH10" s="89">
        <f t="shared" ref="AH10:AH12" si="11">AG10/1.02</f>
        <v>58.82352941</v>
      </c>
      <c r="AI10" s="90">
        <f t="shared" ref="AI10:AI12" si="12">AH10-AG10</f>
        <v>-1.176470588</v>
      </c>
      <c r="AJ10" s="94"/>
      <c r="AK10" s="95">
        <f t="shared" si="9"/>
        <v>28</v>
      </c>
      <c r="AL10" s="95">
        <f t="shared" si="10"/>
        <v>34.5</v>
      </c>
    </row>
    <row r="11" ht="15.0" customHeight="1">
      <c r="A11" s="96">
        <v>2022.0</v>
      </c>
      <c r="B11" s="97" t="s">
        <v>16</v>
      </c>
      <c r="C11" s="100" t="s">
        <v>15</v>
      </c>
      <c r="D11" s="101">
        <v>19.0</v>
      </c>
      <c r="E11" s="54" t="s">
        <v>71</v>
      </c>
      <c r="F11" s="88">
        <v>33.0</v>
      </c>
      <c r="G11" s="88">
        <v>17.0</v>
      </c>
      <c r="H11" s="88">
        <v>17.5</v>
      </c>
      <c r="I11" s="88">
        <v>11.5</v>
      </c>
      <c r="J11" s="88">
        <v>11.0</v>
      </c>
      <c r="K11" s="88">
        <v>57.5</v>
      </c>
      <c r="L11" s="88">
        <v>90.0</v>
      </c>
      <c r="M11" s="89">
        <f t="shared" si="1"/>
        <v>89.84375</v>
      </c>
      <c r="N11" s="89">
        <f t="shared" si="2"/>
        <v>87.37864078</v>
      </c>
      <c r="O11" s="90">
        <f t="shared" si="3"/>
        <v>-2.621359223</v>
      </c>
      <c r="P11" s="91"/>
      <c r="Q11" s="92">
        <v>19.0</v>
      </c>
      <c r="R11" s="93">
        <v>23.0</v>
      </c>
      <c r="S11" s="93">
        <v>11.5</v>
      </c>
      <c r="T11" s="93">
        <v>11.0</v>
      </c>
      <c r="U11" s="93">
        <v>2.5</v>
      </c>
      <c r="V11" s="93">
        <v>7.5</v>
      </c>
      <c r="W11" s="93">
        <f t="shared" si="4"/>
        <v>55.5</v>
      </c>
      <c r="X11" s="89">
        <f t="shared" si="5"/>
        <v>53.88349515</v>
      </c>
      <c r="Y11" s="90">
        <f t="shared" si="6"/>
        <v>-1.616504854</v>
      </c>
      <c r="Z11" s="91"/>
      <c r="AA11" s="92">
        <v>19.0</v>
      </c>
      <c r="AB11" s="88">
        <v>34.0</v>
      </c>
      <c r="AC11" s="88">
        <v>21.0</v>
      </c>
      <c r="AD11" s="88">
        <v>16.0</v>
      </c>
      <c r="AE11" s="88">
        <v>10.0</v>
      </c>
      <c r="AF11" s="88">
        <v>9.0</v>
      </c>
      <c r="AG11" s="88">
        <v>90.0</v>
      </c>
      <c r="AH11" s="89">
        <f t="shared" si="11"/>
        <v>88.23529412</v>
      </c>
      <c r="AI11" s="90">
        <f t="shared" si="12"/>
        <v>-1.764705882</v>
      </c>
      <c r="AJ11" s="94"/>
      <c r="AK11" s="95">
        <f t="shared" si="9"/>
        <v>34.5</v>
      </c>
      <c r="AL11" s="95">
        <f t="shared" si="10"/>
        <v>0</v>
      </c>
    </row>
    <row r="12" ht="17.25" customHeight="1">
      <c r="A12" s="96">
        <v>2022.0</v>
      </c>
      <c r="B12" s="97" t="s">
        <v>16</v>
      </c>
      <c r="C12" s="100" t="s">
        <v>15</v>
      </c>
      <c r="D12" s="101">
        <v>23.0</v>
      </c>
      <c r="E12" s="54" t="s">
        <v>72</v>
      </c>
      <c r="F12" s="88">
        <v>33.0</v>
      </c>
      <c r="G12" s="88">
        <v>22.0</v>
      </c>
      <c r="H12" s="88">
        <v>18.0</v>
      </c>
      <c r="I12" s="88">
        <v>9.5</v>
      </c>
      <c r="J12" s="88">
        <v>10.0</v>
      </c>
      <c r="K12" s="88">
        <v>63.0</v>
      </c>
      <c r="L12" s="88">
        <v>92.5</v>
      </c>
      <c r="M12" s="89">
        <f t="shared" si="1"/>
        <v>98.4375</v>
      </c>
      <c r="N12" s="89">
        <f t="shared" si="2"/>
        <v>89.80582524</v>
      </c>
      <c r="O12" s="90">
        <f t="shared" si="3"/>
        <v>-2.694174757</v>
      </c>
      <c r="P12" s="91"/>
      <c r="Q12" s="92">
        <v>23.0</v>
      </c>
      <c r="R12" s="93">
        <v>22.5</v>
      </c>
      <c r="S12" s="93">
        <v>22.0</v>
      </c>
      <c r="T12" s="93">
        <v>17.5</v>
      </c>
      <c r="U12" s="93">
        <v>7.5</v>
      </c>
      <c r="V12" s="93">
        <v>9.0</v>
      </c>
      <c r="W12" s="93">
        <f t="shared" si="4"/>
        <v>78.5</v>
      </c>
      <c r="X12" s="89">
        <f t="shared" si="5"/>
        <v>76.21359223</v>
      </c>
      <c r="Y12" s="90">
        <f t="shared" si="6"/>
        <v>-2.286407767</v>
      </c>
      <c r="Z12" s="91"/>
      <c r="AA12" s="92">
        <v>23.0</v>
      </c>
      <c r="AB12" s="88">
        <v>19.0</v>
      </c>
      <c r="AC12" s="88">
        <v>5.0</v>
      </c>
      <c r="AD12" s="88">
        <v>7.0</v>
      </c>
      <c r="AE12" s="88">
        <v>2.0</v>
      </c>
      <c r="AF12" s="88">
        <v>1.0</v>
      </c>
      <c r="AG12" s="88">
        <v>34.0</v>
      </c>
      <c r="AH12" s="89">
        <f t="shared" si="11"/>
        <v>33.33333333</v>
      </c>
      <c r="AI12" s="90">
        <f t="shared" si="12"/>
        <v>-0.6666666667</v>
      </c>
      <c r="AJ12" s="94"/>
      <c r="AK12" s="95">
        <f t="shared" si="9"/>
        <v>14</v>
      </c>
      <c r="AL12" s="95">
        <f t="shared" si="10"/>
        <v>58.5</v>
      </c>
    </row>
    <row r="13" ht="15.75" customHeight="1">
      <c r="A13" s="96">
        <v>2022.0</v>
      </c>
      <c r="B13" s="97" t="s">
        <v>18</v>
      </c>
      <c r="C13" s="100" t="s">
        <v>17</v>
      </c>
      <c r="D13" s="101" t="s">
        <v>73</v>
      </c>
      <c r="E13" s="54" t="s">
        <v>74</v>
      </c>
      <c r="F13" s="88">
        <v>31.5</v>
      </c>
      <c r="G13" s="88">
        <v>18.5</v>
      </c>
      <c r="H13" s="88">
        <v>18.5</v>
      </c>
      <c r="I13" s="88">
        <v>11.0</v>
      </c>
      <c r="J13" s="88">
        <v>10.0</v>
      </c>
      <c r="K13" s="88">
        <v>58.0</v>
      </c>
      <c r="L13" s="88">
        <v>89.5</v>
      </c>
      <c r="M13" s="89">
        <f t="shared" si="1"/>
        <v>90.625</v>
      </c>
      <c r="N13" s="89">
        <f t="shared" si="2"/>
        <v>86.89320388</v>
      </c>
      <c r="O13" s="90">
        <f t="shared" si="3"/>
        <v>-2.606796117</v>
      </c>
      <c r="P13" s="91"/>
      <c r="Q13" s="92">
        <v>24.0</v>
      </c>
      <c r="R13" s="93">
        <v>25.0</v>
      </c>
      <c r="S13" s="93">
        <v>10.0</v>
      </c>
      <c r="T13" s="93">
        <v>12.5</v>
      </c>
      <c r="U13" s="93">
        <v>5.0</v>
      </c>
      <c r="V13" s="93">
        <v>11.0</v>
      </c>
      <c r="W13" s="93">
        <f t="shared" si="4"/>
        <v>63.5</v>
      </c>
      <c r="X13" s="89">
        <f t="shared" si="5"/>
        <v>61.65048544</v>
      </c>
      <c r="Y13" s="90">
        <f t="shared" si="6"/>
        <v>-1.849514563</v>
      </c>
      <c r="Z13" s="91"/>
      <c r="AA13" s="92">
        <v>24.0</v>
      </c>
      <c r="AB13" s="102"/>
      <c r="AC13" s="102"/>
      <c r="AD13" s="102"/>
      <c r="AE13" s="102"/>
      <c r="AF13" s="102"/>
      <c r="AG13" s="102"/>
      <c r="AH13" s="102"/>
      <c r="AI13" s="102"/>
      <c r="AJ13" s="94"/>
      <c r="AK13" s="95">
        <f t="shared" si="9"/>
        <v>26</v>
      </c>
      <c r="AL13" s="95">
        <f t="shared" si="10"/>
        <v>89.5</v>
      </c>
    </row>
    <row r="14" ht="18.75" customHeight="1">
      <c r="A14" s="96">
        <v>2022.0</v>
      </c>
      <c r="B14" s="97" t="s">
        <v>18</v>
      </c>
      <c r="C14" s="100" t="s">
        <v>17</v>
      </c>
      <c r="D14" s="101">
        <v>28.0</v>
      </c>
      <c r="E14" s="54" t="s">
        <v>75</v>
      </c>
      <c r="F14" s="88">
        <v>30.5</v>
      </c>
      <c r="G14" s="88">
        <v>18.0</v>
      </c>
      <c r="H14" s="88">
        <v>15.5</v>
      </c>
      <c r="I14" s="88">
        <v>11.0</v>
      </c>
      <c r="J14" s="88">
        <v>10.0</v>
      </c>
      <c r="K14" s="88">
        <v>55.0</v>
      </c>
      <c r="L14" s="88">
        <v>85.0</v>
      </c>
      <c r="M14" s="89">
        <f t="shared" si="1"/>
        <v>85.9375</v>
      </c>
      <c r="N14" s="89">
        <f t="shared" si="2"/>
        <v>82.52427184</v>
      </c>
      <c r="O14" s="90">
        <f t="shared" si="3"/>
        <v>-2.475728155</v>
      </c>
      <c r="P14" s="91"/>
      <c r="Q14" s="92">
        <v>28.0</v>
      </c>
      <c r="R14" s="93">
        <v>27.0</v>
      </c>
      <c r="S14" s="93">
        <v>19.5</v>
      </c>
      <c r="T14" s="93">
        <v>17.0</v>
      </c>
      <c r="U14" s="93">
        <v>5.5</v>
      </c>
      <c r="V14" s="93">
        <v>10.0</v>
      </c>
      <c r="W14" s="93">
        <f t="shared" si="4"/>
        <v>79</v>
      </c>
      <c r="X14" s="89">
        <f t="shared" si="5"/>
        <v>76.69902913</v>
      </c>
      <c r="Y14" s="90">
        <f t="shared" si="6"/>
        <v>-2.300970874</v>
      </c>
      <c r="Z14" s="91"/>
      <c r="AA14" s="92">
        <v>28.0</v>
      </c>
      <c r="AB14" s="88">
        <v>19.0</v>
      </c>
      <c r="AC14" s="88">
        <v>12.0</v>
      </c>
      <c r="AD14" s="88">
        <v>14.0</v>
      </c>
      <c r="AE14" s="88">
        <v>7.0</v>
      </c>
      <c r="AF14" s="88">
        <v>8.0</v>
      </c>
      <c r="AG14" s="88">
        <v>60.0</v>
      </c>
      <c r="AH14" s="89">
        <f t="shared" ref="AH14:AH43" si="13">AG14/1.02</f>
        <v>58.82352941</v>
      </c>
      <c r="AI14" s="90">
        <f t="shared" ref="AI14:AI43" si="14">AH14-AG14</f>
        <v>-1.176470588</v>
      </c>
      <c r="AJ14" s="94"/>
      <c r="AK14" s="95">
        <f t="shared" si="9"/>
        <v>6</v>
      </c>
      <c r="AL14" s="95">
        <f t="shared" si="10"/>
        <v>25</v>
      </c>
    </row>
    <row r="15" ht="16.5" customHeight="1">
      <c r="A15" s="96">
        <v>2022.0</v>
      </c>
      <c r="B15" s="97" t="s">
        <v>22</v>
      </c>
      <c r="C15" s="103" t="s">
        <v>21</v>
      </c>
      <c r="D15" s="101">
        <v>31.0</v>
      </c>
      <c r="E15" s="54" t="s">
        <v>76</v>
      </c>
      <c r="F15" s="88">
        <v>33.0</v>
      </c>
      <c r="G15" s="88">
        <v>19.5</v>
      </c>
      <c r="H15" s="88">
        <v>18.5</v>
      </c>
      <c r="I15" s="88">
        <v>11.0</v>
      </c>
      <c r="J15" s="88">
        <v>11.0</v>
      </c>
      <c r="K15" s="88">
        <v>57.5</v>
      </c>
      <c r="L15" s="88">
        <v>93.0</v>
      </c>
      <c r="M15" s="89">
        <f t="shared" si="1"/>
        <v>89.84375</v>
      </c>
      <c r="N15" s="89">
        <f t="shared" si="2"/>
        <v>90.29126214</v>
      </c>
      <c r="O15" s="90">
        <f t="shared" si="3"/>
        <v>-2.708737864</v>
      </c>
      <c r="P15" s="91"/>
      <c r="Q15" s="92">
        <v>31.0</v>
      </c>
      <c r="R15" s="93">
        <v>28.5</v>
      </c>
      <c r="S15" s="93">
        <v>16.0</v>
      </c>
      <c r="T15" s="93">
        <v>15.0</v>
      </c>
      <c r="U15" s="93">
        <v>13.0</v>
      </c>
      <c r="V15" s="93">
        <v>10.0</v>
      </c>
      <c r="W15" s="93">
        <f t="shared" si="4"/>
        <v>82.5</v>
      </c>
      <c r="X15" s="89">
        <f t="shared" si="5"/>
        <v>80.09708738</v>
      </c>
      <c r="Y15" s="90">
        <f t="shared" si="6"/>
        <v>-2.402912621</v>
      </c>
      <c r="Z15" s="91"/>
      <c r="AA15" s="92">
        <v>31.0</v>
      </c>
      <c r="AB15" s="88">
        <v>34.0</v>
      </c>
      <c r="AC15" s="88">
        <v>19.0</v>
      </c>
      <c r="AD15" s="88">
        <v>17.0</v>
      </c>
      <c r="AE15" s="88">
        <v>1.0</v>
      </c>
      <c r="AF15" s="88">
        <v>8.0</v>
      </c>
      <c r="AG15" s="88">
        <v>79.0</v>
      </c>
      <c r="AH15" s="89">
        <f t="shared" si="13"/>
        <v>77.45098039</v>
      </c>
      <c r="AI15" s="90">
        <f t="shared" si="14"/>
        <v>-1.549019608</v>
      </c>
      <c r="AJ15" s="94"/>
      <c r="AK15" s="95">
        <f t="shared" si="9"/>
        <v>10.5</v>
      </c>
      <c r="AL15" s="95">
        <f t="shared" si="10"/>
        <v>14</v>
      </c>
    </row>
    <row r="16" ht="17.25" customHeight="1">
      <c r="A16" s="96">
        <v>2022.0</v>
      </c>
      <c r="B16" s="97" t="s">
        <v>18</v>
      </c>
      <c r="C16" s="100" t="s">
        <v>17</v>
      </c>
      <c r="D16" s="101">
        <v>33.0</v>
      </c>
      <c r="E16" s="54" t="s">
        <v>77</v>
      </c>
      <c r="F16" s="88">
        <v>29.5</v>
      </c>
      <c r="G16" s="88">
        <v>15.0</v>
      </c>
      <c r="H16" s="88">
        <v>18.0</v>
      </c>
      <c r="I16" s="88">
        <v>6.0</v>
      </c>
      <c r="J16" s="88">
        <v>11.0</v>
      </c>
      <c r="K16" s="88">
        <v>49.5</v>
      </c>
      <c r="L16" s="88">
        <v>79.5</v>
      </c>
      <c r="M16" s="89">
        <f t="shared" si="1"/>
        <v>77.34375</v>
      </c>
      <c r="N16" s="89">
        <f t="shared" si="2"/>
        <v>77.18446602</v>
      </c>
      <c r="O16" s="90">
        <f t="shared" si="3"/>
        <v>-2.315533981</v>
      </c>
      <c r="P16" s="91"/>
      <c r="Q16" s="92">
        <v>33.0</v>
      </c>
      <c r="R16" s="93">
        <v>20.0</v>
      </c>
      <c r="S16" s="93">
        <v>13.0</v>
      </c>
      <c r="T16" s="93">
        <v>18.0</v>
      </c>
      <c r="U16" s="93">
        <v>6.0</v>
      </c>
      <c r="V16" s="93">
        <v>11.0</v>
      </c>
      <c r="W16" s="93">
        <f t="shared" si="4"/>
        <v>68</v>
      </c>
      <c r="X16" s="89">
        <f t="shared" si="5"/>
        <v>66.01941748</v>
      </c>
      <c r="Y16" s="90">
        <f t="shared" si="6"/>
        <v>-1.980582524</v>
      </c>
      <c r="Z16" s="91"/>
      <c r="AA16" s="92">
        <v>33.0</v>
      </c>
      <c r="AB16" s="88">
        <v>25.0</v>
      </c>
      <c r="AC16" s="88">
        <v>14.0</v>
      </c>
      <c r="AD16" s="88">
        <v>13.0</v>
      </c>
      <c r="AE16" s="88">
        <v>6.0</v>
      </c>
      <c r="AF16" s="88">
        <v>11.0</v>
      </c>
      <c r="AG16" s="88">
        <v>69.0</v>
      </c>
      <c r="AH16" s="89">
        <f t="shared" si="13"/>
        <v>67.64705882</v>
      </c>
      <c r="AI16" s="90">
        <f t="shared" si="14"/>
        <v>-1.352941176</v>
      </c>
      <c r="AJ16" s="94"/>
      <c r="AK16" s="95">
        <f t="shared" si="9"/>
        <v>11.5</v>
      </c>
      <c r="AL16" s="95">
        <f t="shared" si="10"/>
        <v>10.5</v>
      </c>
    </row>
    <row r="17" ht="14.25" customHeight="1">
      <c r="A17" s="96">
        <v>2022.0</v>
      </c>
      <c r="B17" s="97" t="s">
        <v>24</v>
      </c>
      <c r="C17" s="103" t="s">
        <v>78</v>
      </c>
      <c r="D17" s="101">
        <v>35.0</v>
      </c>
      <c r="E17" s="54" t="s">
        <v>79</v>
      </c>
      <c r="F17" s="88">
        <v>31.0</v>
      </c>
      <c r="G17" s="88">
        <v>13.5</v>
      </c>
      <c r="H17" s="88">
        <v>19.0</v>
      </c>
      <c r="I17" s="88">
        <v>12.5</v>
      </c>
      <c r="J17" s="88">
        <v>11.0</v>
      </c>
      <c r="K17" s="88">
        <v>56.5</v>
      </c>
      <c r="L17" s="88">
        <v>87.0</v>
      </c>
      <c r="M17" s="89">
        <f t="shared" si="1"/>
        <v>88.28125</v>
      </c>
      <c r="N17" s="89">
        <f t="shared" si="2"/>
        <v>84.46601942</v>
      </c>
      <c r="O17" s="90">
        <f t="shared" si="3"/>
        <v>-2.533980583</v>
      </c>
      <c r="P17" s="91"/>
      <c r="Q17" s="92">
        <v>35.0</v>
      </c>
      <c r="R17" s="93">
        <v>19.0</v>
      </c>
      <c r="S17" s="93">
        <v>18.0</v>
      </c>
      <c r="T17" s="93">
        <v>13.5</v>
      </c>
      <c r="U17" s="93">
        <v>12.0</v>
      </c>
      <c r="V17" s="93">
        <v>10.0</v>
      </c>
      <c r="W17" s="93">
        <f t="shared" si="4"/>
        <v>72.5</v>
      </c>
      <c r="X17" s="89">
        <f t="shared" si="5"/>
        <v>70.38834951</v>
      </c>
      <c r="Y17" s="90">
        <f t="shared" si="6"/>
        <v>-2.111650485</v>
      </c>
      <c r="Z17" s="91"/>
      <c r="AA17" s="92">
        <v>35.0</v>
      </c>
      <c r="AB17" s="88">
        <v>18.0</v>
      </c>
      <c r="AC17" s="88">
        <v>13.0</v>
      </c>
      <c r="AD17" s="88">
        <v>8.0</v>
      </c>
      <c r="AE17" s="88">
        <v>10.0</v>
      </c>
      <c r="AF17" s="88">
        <v>11.0</v>
      </c>
      <c r="AG17" s="88">
        <v>60.0</v>
      </c>
      <c r="AH17" s="89">
        <f t="shared" si="13"/>
        <v>58.82352941</v>
      </c>
      <c r="AI17" s="90">
        <f t="shared" si="14"/>
        <v>-1.176470588</v>
      </c>
      <c r="AJ17" s="94"/>
      <c r="AK17" s="95">
        <f t="shared" si="9"/>
        <v>14.5</v>
      </c>
      <c r="AL17" s="95">
        <f t="shared" si="10"/>
        <v>27</v>
      </c>
    </row>
    <row r="18" ht="13.5" customHeight="1">
      <c r="A18" s="96">
        <v>2022.0</v>
      </c>
      <c r="B18" s="97" t="s">
        <v>14</v>
      </c>
      <c r="C18" s="103" t="s">
        <v>13</v>
      </c>
      <c r="D18" s="101">
        <v>47.0</v>
      </c>
      <c r="E18" s="54" t="s">
        <v>80</v>
      </c>
      <c r="F18" s="88">
        <v>34.0</v>
      </c>
      <c r="G18" s="88">
        <v>20.0</v>
      </c>
      <c r="H18" s="88">
        <v>15.0</v>
      </c>
      <c r="I18" s="88">
        <v>12.0</v>
      </c>
      <c r="J18" s="88">
        <v>10.5</v>
      </c>
      <c r="K18" s="88">
        <v>59.0</v>
      </c>
      <c r="L18" s="88">
        <v>91.5</v>
      </c>
      <c r="M18" s="89">
        <f t="shared" si="1"/>
        <v>92.1875</v>
      </c>
      <c r="N18" s="89">
        <f t="shared" si="2"/>
        <v>88.83495146</v>
      </c>
      <c r="O18" s="90">
        <f t="shared" si="3"/>
        <v>-2.665048544</v>
      </c>
      <c r="P18" s="91"/>
      <c r="Q18" s="92">
        <v>47.0</v>
      </c>
      <c r="R18" s="93">
        <v>17.0</v>
      </c>
      <c r="S18" s="93">
        <v>14.0</v>
      </c>
      <c r="T18" s="93">
        <v>12.5</v>
      </c>
      <c r="U18" s="93">
        <v>5.0</v>
      </c>
      <c r="V18" s="93">
        <v>8.0</v>
      </c>
      <c r="W18" s="93">
        <f t="shared" si="4"/>
        <v>56.5</v>
      </c>
      <c r="X18" s="89">
        <f t="shared" si="5"/>
        <v>54.85436893</v>
      </c>
      <c r="Y18" s="90">
        <f t="shared" si="6"/>
        <v>-1.645631068</v>
      </c>
      <c r="Z18" s="91"/>
      <c r="AA18" s="92">
        <v>47.0</v>
      </c>
      <c r="AB18" s="88">
        <v>20.0</v>
      </c>
      <c r="AC18" s="88">
        <v>8.0</v>
      </c>
      <c r="AD18" s="88">
        <v>7.0</v>
      </c>
      <c r="AE18" s="88">
        <v>2.0</v>
      </c>
      <c r="AF18" s="88">
        <v>1.0</v>
      </c>
      <c r="AG18" s="88">
        <v>38.0</v>
      </c>
      <c r="AH18" s="89">
        <f t="shared" si="13"/>
        <v>37.25490196</v>
      </c>
      <c r="AI18" s="90">
        <f t="shared" si="14"/>
        <v>-0.7450980392</v>
      </c>
      <c r="AJ18" s="94"/>
      <c r="AK18" s="95">
        <f t="shared" si="9"/>
        <v>35</v>
      </c>
      <c r="AL18" s="95">
        <f t="shared" si="10"/>
        <v>53.5</v>
      </c>
    </row>
    <row r="19" ht="13.5" customHeight="1">
      <c r="A19" s="96">
        <v>2022.0</v>
      </c>
      <c r="B19" s="97" t="s">
        <v>20</v>
      </c>
      <c r="C19" s="100" t="s">
        <v>19</v>
      </c>
      <c r="D19" s="101">
        <v>49.0</v>
      </c>
      <c r="E19" s="54" t="s">
        <v>81</v>
      </c>
      <c r="F19" s="88">
        <v>25.5</v>
      </c>
      <c r="G19" s="88">
        <v>15.0</v>
      </c>
      <c r="H19" s="88">
        <v>13.5</v>
      </c>
      <c r="I19" s="88">
        <v>12.0</v>
      </c>
      <c r="J19" s="88">
        <v>8.0</v>
      </c>
      <c r="K19" s="88">
        <v>50.5</v>
      </c>
      <c r="L19" s="88">
        <v>74.0</v>
      </c>
      <c r="M19" s="89">
        <f t="shared" si="1"/>
        <v>78.90625</v>
      </c>
      <c r="N19" s="89">
        <f t="shared" si="2"/>
        <v>71.84466019</v>
      </c>
      <c r="O19" s="90">
        <f t="shared" si="3"/>
        <v>-2.155339806</v>
      </c>
      <c r="P19" s="91"/>
      <c r="Q19" s="92">
        <v>49.0</v>
      </c>
      <c r="R19" s="93">
        <v>17.5</v>
      </c>
      <c r="S19" s="93">
        <v>10.5</v>
      </c>
      <c r="T19" s="93">
        <v>16.0</v>
      </c>
      <c r="U19" s="93">
        <v>5.5</v>
      </c>
      <c r="V19" s="93">
        <v>8.0</v>
      </c>
      <c r="W19" s="93">
        <f t="shared" si="4"/>
        <v>57.5</v>
      </c>
      <c r="X19" s="89">
        <f t="shared" si="5"/>
        <v>55.82524272</v>
      </c>
      <c r="Y19" s="90">
        <f t="shared" si="6"/>
        <v>-1.674757282</v>
      </c>
      <c r="Z19" s="91"/>
      <c r="AA19" s="92">
        <v>49.0</v>
      </c>
      <c r="AB19" s="88">
        <v>28.0</v>
      </c>
      <c r="AC19" s="88">
        <v>10.0</v>
      </c>
      <c r="AD19" s="88">
        <v>16.0</v>
      </c>
      <c r="AE19" s="88">
        <v>1.0</v>
      </c>
      <c r="AF19" s="88">
        <v>6.0</v>
      </c>
      <c r="AG19" s="88">
        <v>61.0</v>
      </c>
      <c r="AH19" s="89">
        <f t="shared" si="13"/>
        <v>59.80392157</v>
      </c>
      <c r="AI19" s="90">
        <f t="shared" si="14"/>
        <v>-1.196078431</v>
      </c>
      <c r="AJ19" s="94"/>
      <c r="AK19" s="95">
        <f t="shared" si="9"/>
        <v>16.5</v>
      </c>
      <c r="AL19" s="95">
        <f t="shared" si="10"/>
        <v>13</v>
      </c>
    </row>
    <row r="20" ht="15.75" customHeight="1">
      <c r="A20" s="96">
        <v>2022.0</v>
      </c>
      <c r="B20" s="97" t="s">
        <v>20</v>
      </c>
      <c r="C20" s="100" t="s">
        <v>19</v>
      </c>
      <c r="D20" s="101">
        <v>50.0</v>
      </c>
      <c r="E20" s="54" t="s">
        <v>82</v>
      </c>
      <c r="F20" s="88">
        <v>32.0</v>
      </c>
      <c r="G20" s="88">
        <v>17.0</v>
      </c>
      <c r="H20" s="88">
        <v>19.0</v>
      </c>
      <c r="I20" s="88">
        <v>12.5</v>
      </c>
      <c r="J20" s="88">
        <v>9.0</v>
      </c>
      <c r="K20" s="88">
        <v>61.0</v>
      </c>
      <c r="L20" s="88">
        <v>89.5</v>
      </c>
      <c r="M20" s="89">
        <f t="shared" si="1"/>
        <v>95.3125</v>
      </c>
      <c r="N20" s="89">
        <f t="shared" si="2"/>
        <v>86.89320388</v>
      </c>
      <c r="O20" s="90">
        <f t="shared" si="3"/>
        <v>-2.606796117</v>
      </c>
      <c r="P20" s="91"/>
      <c r="Q20" s="92">
        <v>50.0</v>
      </c>
      <c r="R20" s="93">
        <v>17.0</v>
      </c>
      <c r="S20" s="93">
        <v>13.5</v>
      </c>
      <c r="T20" s="93">
        <v>15.0</v>
      </c>
      <c r="U20" s="93">
        <v>9.5</v>
      </c>
      <c r="V20" s="93">
        <v>6.0</v>
      </c>
      <c r="W20" s="93">
        <f t="shared" si="4"/>
        <v>61</v>
      </c>
      <c r="X20" s="89">
        <f t="shared" si="5"/>
        <v>59.22330097</v>
      </c>
      <c r="Y20" s="90">
        <f t="shared" si="6"/>
        <v>-1.776699029</v>
      </c>
      <c r="Z20" s="91"/>
      <c r="AA20" s="92">
        <v>50.0</v>
      </c>
      <c r="AB20" s="88">
        <v>19.0</v>
      </c>
      <c r="AC20" s="88">
        <v>11.0</v>
      </c>
      <c r="AD20" s="88">
        <v>16.0</v>
      </c>
      <c r="AE20" s="88">
        <v>4.0</v>
      </c>
      <c r="AF20" s="88">
        <v>3.0</v>
      </c>
      <c r="AG20" s="88">
        <v>53.0</v>
      </c>
      <c r="AH20" s="89">
        <f t="shared" si="13"/>
        <v>51.96078431</v>
      </c>
      <c r="AI20" s="90">
        <f t="shared" si="14"/>
        <v>-1.039215686</v>
      </c>
      <c r="AJ20" s="94"/>
      <c r="AK20" s="95">
        <f t="shared" si="9"/>
        <v>28.5</v>
      </c>
      <c r="AL20" s="95">
        <f t="shared" si="10"/>
        <v>36.5</v>
      </c>
    </row>
    <row r="21" ht="12.75" customHeight="1">
      <c r="A21" s="96">
        <v>2022.0</v>
      </c>
      <c r="B21" s="97" t="s">
        <v>26</v>
      </c>
      <c r="C21" s="103" t="s">
        <v>25</v>
      </c>
      <c r="D21" s="101">
        <v>51.0</v>
      </c>
      <c r="E21" s="54" t="s">
        <v>83</v>
      </c>
      <c r="F21" s="88">
        <v>29.5</v>
      </c>
      <c r="G21" s="88">
        <v>19.5</v>
      </c>
      <c r="H21" s="88">
        <v>10.5</v>
      </c>
      <c r="I21" s="88">
        <v>9.0</v>
      </c>
      <c r="J21" s="88">
        <v>10.0</v>
      </c>
      <c r="K21" s="88">
        <v>50.0</v>
      </c>
      <c r="L21" s="88">
        <v>78.5</v>
      </c>
      <c r="M21" s="89">
        <f t="shared" si="1"/>
        <v>78.125</v>
      </c>
      <c r="N21" s="89">
        <f t="shared" si="2"/>
        <v>76.21359223</v>
      </c>
      <c r="O21" s="90">
        <f t="shared" si="3"/>
        <v>-2.286407767</v>
      </c>
      <c r="P21" s="91"/>
      <c r="Q21" s="92">
        <v>51.0</v>
      </c>
      <c r="R21" s="93">
        <v>20.5</v>
      </c>
      <c r="S21" s="93">
        <v>7.0</v>
      </c>
      <c r="T21" s="93">
        <v>10.5</v>
      </c>
      <c r="U21" s="93">
        <v>7.0</v>
      </c>
      <c r="V21" s="93">
        <v>10.0</v>
      </c>
      <c r="W21" s="93">
        <f t="shared" si="4"/>
        <v>55</v>
      </c>
      <c r="X21" s="89">
        <f t="shared" si="5"/>
        <v>53.39805825</v>
      </c>
      <c r="Y21" s="90">
        <f t="shared" si="6"/>
        <v>-1.601941748</v>
      </c>
      <c r="Z21" s="91"/>
      <c r="AA21" s="92">
        <v>51.0</v>
      </c>
      <c r="AB21" s="88">
        <v>36.0</v>
      </c>
      <c r="AC21" s="88">
        <v>15.0</v>
      </c>
      <c r="AD21" s="88">
        <v>18.0</v>
      </c>
      <c r="AE21" s="88">
        <v>10.0</v>
      </c>
      <c r="AF21" s="88">
        <v>8.0</v>
      </c>
      <c r="AG21" s="88">
        <v>87.0</v>
      </c>
      <c r="AH21" s="89">
        <f t="shared" si="13"/>
        <v>85.29411765</v>
      </c>
      <c r="AI21" s="90">
        <f t="shared" si="14"/>
        <v>-1.705882353</v>
      </c>
      <c r="AJ21" s="94"/>
      <c r="AK21" s="95">
        <f t="shared" si="9"/>
        <v>23.5</v>
      </c>
      <c r="AL21" s="95">
        <f t="shared" si="10"/>
        <v>-8.5</v>
      </c>
    </row>
    <row r="22" ht="15.75" customHeight="1">
      <c r="A22" s="96">
        <v>2022.0</v>
      </c>
      <c r="B22" s="97" t="s">
        <v>20</v>
      </c>
      <c r="C22" s="100" t="s">
        <v>19</v>
      </c>
      <c r="D22" s="101">
        <v>55.0</v>
      </c>
      <c r="E22" s="54" t="s">
        <v>84</v>
      </c>
      <c r="F22" s="88">
        <v>30.0</v>
      </c>
      <c r="G22" s="88">
        <v>20.5</v>
      </c>
      <c r="H22" s="88">
        <v>16.5</v>
      </c>
      <c r="I22" s="88">
        <v>11.0</v>
      </c>
      <c r="J22" s="88">
        <v>9.5</v>
      </c>
      <c r="K22" s="88">
        <v>60.5</v>
      </c>
      <c r="L22" s="88">
        <v>87.5</v>
      </c>
      <c r="M22" s="89">
        <f t="shared" si="1"/>
        <v>94.53125</v>
      </c>
      <c r="N22" s="89">
        <f t="shared" si="2"/>
        <v>84.95145631</v>
      </c>
      <c r="O22" s="90">
        <f t="shared" si="3"/>
        <v>-2.548543689</v>
      </c>
      <c r="P22" s="91"/>
      <c r="Q22" s="92">
        <v>55.0</v>
      </c>
      <c r="R22" s="104"/>
      <c r="S22" s="104"/>
      <c r="T22" s="104"/>
      <c r="U22" s="104"/>
      <c r="V22" s="104"/>
      <c r="W22" s="104"/>
      <c r="X22" s="104"/>
      <c r="Y22" s="104"/>
      <c r="Z22" s="91"/>
      <c r="AA22" s="92">
        <v>55.0</v>
      </c>
      <c r="AB22" s="88">
        <v>23.0</v>
      </c>
      <c r="AC22" s="88">
        <v>14.0</v>
      </c>
      <c r="AD22" s="88">
        <v>17.0</v>
      </c>
      <c r="AE22" s="88">
        <v>3.0</v>
      </c>
      <c r="AF22" s="88">
        <v>8.0</v>
      </c>
      <c r="AG22" s="88">
        <v>65.0</v>
      </c>
      <c r="AH22" s="89">
        <f t="shared" si="13"/>
        <v>63.7254902</v>
      </c>
      <c r="AI22" s="90">
        <f t="shared" si="14"/>
        <v>-1.274509804</v>
      </c>
      <c r="AJ22" s="94"/>
      <c r="AK22" s="95">
        <f t="shared" si="9"/>
        <v>87.5</v>
      </c>
      <c r="AL22" s="95">
        <f t="shared" si="10"/>
        <v>22.5</v>
      </c>
    </row>
    <row r="23" ht="15.75" customHeight="1">
      <c r="A23" s="96">
        <v>2022.0</v>
      </c>
      <c r="B23" s="97" t="s">
        <v>16</v>
      </c>
      <c r="C23" s="100" t="s">
        <v>15</v>
      </c>
      <c r="D23" s="101">
        <v>56.0</v>
      </c>
      <c r="E23" s="54" t="s">
        <v>85</v>
      </c>
      <c r="F23" s="88">
        <v>32.5</v>
      </c>
      <c r="G23" s="88">
        <v>18.0</v>
      </c>
      <c r="H23" s="88">
        <v>18.5</v>
      </c>
      <c r="I23" s="88">
        <v>11.5</v>
      </c>
      <c r="J23" s="88">
        <v>11.0</v>
      </c>
      <c r="K23" s="88">
        <v>60.5</v>
      </c>
      <c r="L23" s="88">
        <v>91.5</v>
      </c>
      <c r="M23" s="89">
        <f t="shared" si="1"/>
        <v>94.53125</v>
      </c>
      <c r="N23" s="89">
        <f t="shared" si="2"/>
        <v>88.83495146</v>
      </c>
      <c r="O23" s="90">
        <f t="shared" si="3"/>
        <v>-2.665048544</v>
      </c>
      <c r="P23" s="91"/>
      <c r="Q23" s="92">
        <v>56.0</v>
      </c>
      <c r="R23" s="93">
        <v>23.5</v>
      </c>
      <c r="S23" s="93">
        <v>16.0</v>
      </c>
      <c r="T23" s="93">
        <v>16.0</v>
      </c>
      <c r="U23" s="93">
        <v>7.5</v>
      </c>
      <c r="V23" s="93">
        <v>7.0</v>
      </c>
      <c r="W23" s="93">
        <f t="shared" ref="W23:W25" si="15">SUM(R23:V23)</f>
        <v>70</v>
      </c>
      <c r="X23" s="89">
        <f t="shared" ref="X23:X25" si="16">W23/1.03</f>
        <v>67.96116505</v>
      </c>
      <c r="Y23" s="90">
        <f t="shared" ref="Y23:Y25" si="17">X23-W23</f>
        <v>-2.038834951</v>
      </c>
      <c r="Z23" s="91"/>
      <c r="AA23" s="92">
        <v>56.0</v>
      </c>
      <c r="AB23" s="88">
        <v>27.0</v>
      </c>
      <c r="AC23" s="88">
        <v>21.0</v>
      </c>
      <c r="AD23" s="88">
        <v>13.0</v>
      </c>
      <c r="AE23" s="88">
        <v>2.0</v>
      </c>
      <c r="AF23" s="88">
        <v>6.0</v>
      </c>
      <c r="AG23" s="88">
        <v>69.0</v>
      </c>
      <c r="AH23" s="89">
        <f t="shared" si="13"/>
        <v>67.64705882</v>
      </c>
      <c r="AI23" s="90">
        <f t="shared" si="14"/>
        <v>-1.352941176</v>
      </c>
      <c r="AJ23" s="94"/>
      <c r="AK23" s="95">
        <f t="shared" si="9"/>
        <v>21.5</v>
      </c>
      <c r="AL23" s="95">
        <f t="shared" si="10"/>
        <v>22.5</v>
      </c>
    </row>
    <row r="24" ht="15.75" customHeight="1">
      <c r="A24" s="96">
        <v>2022.0</v>
      </c>
      <c r="B24" s="97" t="s">
        <v>28</v>
      </c>
      <c r="C24" s="103" t="s">
        <v>27</v>
      </c>
      <c r="D24" s="101">
        <v>57.0</v>
      </c>
      <c r="E24" s="54" t="s">
        <v>86</v>
      </c>
      <c r="F24" s="88">
        <v>30.0</v>
      </c>
      <c r="G24" s="88">
        <v>19.0</v>
      </c>
      <c r="H24" s="88">
        <v>17.0</v>
      </c>
      <c r="I24" s="88">
        <v>10.0</v>
      </c>
      <c r="J24" s="88">
        <v>10.0</v>
      </c>
      <c r="K24" s="88">
        <v>57.0</v>
      </c>
      <c r="L24" s="88">
        <v>86.0</v>
      </c>
      <c r="M24" s="89">
        <f t="shared" si="1"/>
        <v>89.0625</v>
      </c>
      <c r="N24" s="89">
        <f t="shared" si="2"/>
        <v>83.49514563</v>
      </c>
      <c r="O24" s="90">
        <f t="shared" si="3"/>
        <v>-2.504854369</v>
      </c>
      <c r="P24" s="91"/>
      <c r="Q24" s="92">
        <v>57.0</v>
      </c>
      <c r="R24" s="93">
        <v>19.0</v>
      </c>
      <c r="S24" s="93">
        <v>10.5</v>
      </c>
      <c r="T24" s="93">
        <v>16.0</v>
      </c>
      <c r="U24" s="93">
        <v>12.5</v>
      </c>
      <c r="V24" s="93">
        <v>9.0</v>
      </c>
      <c r="W24" s="93">
        <f t="shared" si="15"/>
        <v>67</v>
      </c>
      <c r="X24" s="89">
        <f t="shared" si="16"/>
        <v>65.04854369</v>
      </c>
      <c r="Y24" s="90">
        <f t="shared" si="17"/>
        <v>-1.951456311</v>
      </c>
      <c r="Z24" s="91"/>
      <c r="AA24" s="92">
        <v>57.0</v>
      </c>
      <c r="AB24" s="88">
        <v>22.0</v>
      </c>
      <c r="AC24" s="88">
        <v>9.0</v>
      </c>
      <c r="AD24" s="88">
        <v>12.0</v>
      </c>
      <c r="AE24" s="88">
        <v>9.0</v>
      </c>
      <c r="AF24" s="88">
        <v>8.0</v>
      </c>
      <c r="AG24" s="88">
        <v>60.0</v>
      </c>
      <c r="AH24" s="89">
        <f t="shared" si="13"/>
        <v>58.82352941</v>
      </c>
      <c r="AI24" s="90">
        <f t="shared" si="14"/>
        <v>-1.176470588</v>
      </c>
      <c r="AJ24" s="94"/>
      <c r="AK24" s="95">
        <f t="shared" si="9"/>
        <v>19</v>
      </c>
      <c r="AL24" s="95">
        <f t="shared" si="10"/>
        <v>26</v>
      </c>
    </row>
    <row r="25" ht="15.75" customHeight="1">
      <c r="A25" s="96">
        <v>2022.0</v>
      </c>
      <c r="B25" s="97" t="s">
        <v>30</v>
      </c>
      <c r="C25" s="103" t="s">
        <v>29</v>
      </c>
      <c r="D25" s="101">
        <v>68.0</v>
      </c>
      <c r="E25" s="54" t="s">
        <v>87</v>
      </c>
      <c r="F25" s="88">
        <v>29.0</v>
      </c>
      <c r="G25" s="88">
        <v>15.0</v>
      </c>
      <c r="H25" s="88">
        <v>17.5</v>
      </c>
      <c r="I25" s="88">
        <v>10.0</v>
      </c>
      <c r="J25" s="88">
        <v>6.5</v>
      </c>
      <c r="K25" s="88">
        <v>57.0</v>
      </c>
      <c r="L25" s="88">
        <v>78.0</v>
      </c>
      <c r="M25" s="89">
        <f t="shared" si="1"/>
        <v>89.0625</v>
      </c>
      <c r="N25" s="89">
        <f t="shared" si="2"/>
        <v>75.72815534</v>
      </c>
      <c r="O25" s="90">
        <f t="shared" si="3"/>
        <v>-2.27184466</v>
      </c>
      <c r="P25" s="91"/>
      <c r="Q25" s="92">
        <v>68.0</v>
      </c>
      <c r="R25" s="93">
        <v>18.0</v>
      </c>
      <c r="S25" s="93">
        <v>14.0</v>
      </c>
      <c r="T25" s="93">
        <v>14.0</v>
      </c>
      <c r="U25" s="93">
        <v>8.0</v>
      </c>
      <c r="V25" s="93">
        <v>5.5</v>
      </c>
      <c r="W25" s="93">
        <f t="shared" si="15"/>
        <v>59.5</v>
      </c>
      <c r="X25" s="89">
        <f t="shared" si="16"/>
        <v>57.76699029</v>
      </c>
      <c r="Y25" s="90">
        <f t="shared" si="17"/>
        <v>-1.733009709</v>
      </c>
      <c r="Z25" s="91"/>
      <c r="AA25" s="92">
        <v>68.0</v>
      </c>
      <c r="AB25" s="88">
        <v>23.0</v>
      </c>
      <c r="AC25" s="88">
        <v>13.0</v>
      </c>
      <c r="AD25" s="88">
        <v>9.0</v>
      </c>
      <c r="AE25" s="88">
        <v>8.0</v>
      </c>
      <c r="AF25" s="88">
        <v>6.0</v>
      </c>
      <c r="AG25" s="88">
        <v>59.0</v>
      </c>
      <c r="AH25" s="89">
        <f t="shared" si="13"/>
        <v>57.84313725</v>
      </c>
      <c r="AI25" s="90">
        <f t="shared" si="14"/>
        <v>-1.156862745</v>
      </c>
      <c r="AJ25" s="94"/>
      <c r="AK25" s="95">
        <f t="shared" si="9"/>
        <v>18.5</v>
      </c>
      <c r="AL25" s="95">
        <f t="shared" si="10"/>
        <v>19</v>
      </c>
    </row>
    <row r="26" ht="15.75" customHeight="1">
      <c r="A26" s="96">
        <v>2022.0</v>
      </c>
      <c r="B26" s="97" t="s">
        <v>32</v>
      </c>
      <c r="C26" s="103" t="s">
        <v>31</v>
      </c>
      <c r="D26" s="101">
        <v>75.0</v>
      </c>
      <c r="E26" s="54" t="s">
        <v>88</v>
      </c>
      <c r="F26" s="88">
        <v>27.5</v>
      </c>
      <c r="G26" s="88">
        <v>20.0</v>
      </c>
      <c r="H26" s="88">
        <v>18.0</v>
      </c>
      <c r="I26" s="88">
        <v>11.0</v>
      </c>
      <c r="J26" s="88">
        <v>8.5</v>
      </c>
      <c r="K26" s="88">
        <v>53.5</v>
      </c>
      <c r="L26" s="88">
        <v>85.0</v>
      </c>
      <c r="M26" s="89">
        <f t="shared" si="1"/>
        <v>83.59375</v>
      </c>
      <c r="N26" s="89">
        <f t="shared" si="2"/>
        <v>82.52427184</v>
      </c>
      <c r="O26" s="90">
        <f t="shared" si="3"/>
        <v>-2.475728155</v>
      </c>
      <c r="P26" s="91"/>
      <c r="Q26" s="92">
        <v>75.0</v>
      </c>
      <c r="R26" s="104"/>
      <c r="S26" s="104"/>
      <c r="T26" s="104"/>
      <c r="U26" s="104"/>
      <c r="V26" s="104"/>
      <c r="W26" s="104"/>
      <c r="X26" s="104"/>
      <c r="Y26" s="104"/>
      <c r="Z26" s="91"/>
      <c r="AA26" s="92">
        <v>75.0</v>
      </c>
      <c r="AB26" s="88">
        <v>18.0</v>
      </c>
      <c r="AC26" s="88">
        <v>13.0</v>
      </c>
      <c r="AD26" s="88">
        <v>14.0</v>
      </c>
      <c r="AE26" s="88">
        <v>7.0</v>
      </c>
      <c r="AF26" s="88">
        <v>6.0</v>
      </c>
      <c r="AG26" s="88">
        <v>58.0</v>
      </c>
      <c r="AH26" s="89">
        <f t="shared" si="13"/>
        <v>56.8627451</v>
      </c>
      <c r="AI26" s="90">
        <f t="shared" si="14"/>
        <v>-1.137254902</v>
      </c>
      <c r="AJ26" s="94"/>
      <c r="AK26" s="95">
        <f t="shared" si="9"/>
        <v>85</v>
      </c>
      <c r="AL26" s="95">
        <f t="shared" si="10"/>
        <v>27</v>
      </c>
    </row>
    <row r="27" ht="15.75" customHeight="1">
      <c r="A27" s="96">
        <v>2022.0</v>
      </c>
      <c r="B27" s="97" t="s">
        <v>34</v>
      </c>
      <c r="C27" s="103" t="s">
        <v>33</v>
      </c>
      <c r="D27" s="101">
        <v>85.0</v>
      </c>
      <c r="E27" s="54" t="s">
        <v>89</v>
      </c>
      <c r="F27" s="88">
        <v>34.0</v>
      </c>
      <c r="G27" s="88">
        <v>21.519</v>
      </c>
      <c r="H27" s="88">
        <v>19.0</v>
      </c>
      <c r="I27" s="88">
        <v>10.0</v>
      </c>
      <c r="J27" s="88">
        <v>10.5</v>
      </c>
      <c r="K27" s="88">
        <v>61.5</v>
      </c>
      <c r="L27" s="88">
        <v>95.0</v>
      </c>
      <c r="M27" s="89">
        <f t="shared" si="1"/>
        <v>96.09375</v>
      </c>
      <c r="N27" s="89">
        <f t="shared" si="2"/>
        <v>92.23300971</v>
      </c>
      <c r="O27" s="90">
        <f t="shared" si="3"/>
        <v>-2.766990291</v>
      </c>
      <c r="P27" s="91"/>
      <c r="Q27" s="92">
        <v>85.0</v>
      </c>
      <c r="R27" s="93">
        <v>25.5</v>
      </c>
      <c r="S27" s="93">
        <v>9.5</v>
      </c>
      <c r="T27" s="93">
        <v>14.0</v>
      </c>
      <c r="U27" s="93">
        <v>10.0</v>
      </c>
      <c r="V27" s="93">
        <v>7.5</v>
      </c>
      <c r="W27" s="93">
        <f t="shared" ref="W27:W51" si="18">SUM(R27:V27)</f>
        <v>66.5</v>
      </c>
      <c r="X27" s="89">
        <f t="shared" ref="X27:X51" si="19">W27/1.03</f>
        <v>64.5631068</v>
      </c>
      <c r="Y27" s="90">
        <f t="shared" ref="Y27:Y51" si="20">X27-W27</f>
        <v>-1.936893204</v>
      </c>
      <c r="Z27" s="91"/>
      <c r="AA27" s="92">
        <v>85.0</v>
      </c>
      <c r="AB27" s="88">
        <v>22.0</v>
      </c>
      <c r="AC27" s="88">
        <v>9.0</v>
      </c>
      <c r="AD27" s="88">
        <v>18.0</v>
      </c>
      <c r="AE27" s="88">
        <v>5.0</v>
      </c>
      <c r="AF27" s="88">
        <v>6.0</v>
      </c>
      <c r="AG27" s="88">
        <v>60.0</v>
      </c>
      <c r="AH27" s="89">
        <f t="shared" si="13"/>
        <v>58.82352941</v>
      </c>
      <c r="AI27" s="90">
        <f t="shared" si="14"/>
        <v>-1.176470588</v>
      </c>
      <c r="AJ27" s="94"/>
      <c r="AK27" s="95">
        <f t="shared" si="9"/>
        <v>28.5</v>
      </c>
      <c r="AL27" s="95">
        <f t="shared" si="10"/>
        <v>35</v>
      </c>
    </row>
    <row r="28" ht="15.75" customHeight="1">
      <c r="A28" s="96">
        <v>2022.0</v>
      </c>
      <c r="B28" s="97" t="s">
        <v>34</v>
      </c>
      <c r="C28" s="103" t="s">
        <v>33</v>
      </c>
      <c r="D28" s="101">
        <v>88.0</v>
      </c>
      <c r="E28" s="54" t="s">
        <v>90</v>
      </c>
      <c r="F28" s="88">
        <v>21.5</v>
      </c>
      <c r="G28" s="88">
        <v>17.5</v>
      </c>
      <c r="H28" s="88">
        <v>17.0</v>
      </c>
      <c r="I28" s="88">
        <v>13.0</v>
      </c>
      <c r="J28" s="88">
        <v>11.0</v>
      </c>
      <c r="K28" s="88">
        <v>51.0</v>
      </c>
      <c r="L28" s="88">
        <v>80.0</v>
      </c>
      <c r="M28" s="89">
        <f t="shared" si="1"/>
        <v>79.6875</v>
      </c>
      <c r="N28" s="89">
        <f t="shared" si="2"/>
        <v>77.66990291</v>
      </c>
      <c r="O28" s="90">
        <f t="shared" si="3"/>
        <v>-2.330097087</v>
      </c>
      <c r="P28" s="91"/>
      <c r="Q28" s="92">
        <v>88.0</v>
      </c>
      <c r="R28" s="93">
        <v>22.5</v>
      </c>
      <c r="S28" s="93">
        <v>14.0</v>
      </c>
      <c r="T28" s="93">
        <v>17.0</v>
      </c>
      <c r="U28" s="93">
        <v>11.0</v>
      </c>
      <c r="V28" s="93">
        <v>8.0</v>
      </c>
      <c r="W28" s="93">
        <f t="shared" si="18"/>
        <v>72.5</v>
      </c>
      <c r="X28" s="89">
        <f t="shared" si="19"/>
        <v>70.38834951</v>
      </c>
      <c r="Y28" s="90">
        <f t="shared" si="20"/>
        <v>-2.111650485</v>
      </c>
      <c r="Z28" s="91"/>
      <c r="AA28" s="92">
        <v>88.0</v>
      </c>
      <c r="AB28" s="88">
        <v>25.0</v>
      </c>
      <c r="AC28" s="88">
        <v>11.0</v>
      </c>
      <c r="AD28" s="88">
        <v>11.0</v>
      </c>
      <c r="AE28" s="88">
        <v>6.0</v>
      </c>
      <c r="AF28" s="88">
        <v>8.0</v>
      </c>
      <c r="AG28" s="88">
        <v>61.0</v>
      </c>
      <c r="AH28" s="89">
        <f t="shared" si="13"/>
        <v>59.80392157</v>
      </c>
      <c r="AI28" s="90">
        <f t="shared" si="14"/>
        <v>-1.196078431</v>
      </c>
      <c r="AJ28" s="94"/>
      <c r="AK28" s="95">
        <f t="shared" si="9"/>
        <v>7.5</v>
      </c>
      <c r="AL28" s="95">
        <f t="shared" si="10"/>
        <v>19</v>
      </c>
    </row>
    <row r="29" ht="15.75" customHeight="1">
      <c r="A29" s="96">
        <v>2022.0</v>
      </c>
      <c r="B29" s="97" t="s">
        <v>34</v>
      </c>
      <c r="C29" s="103" t="s">
        <v>33</v>
      </c>
      <c r="D29" s="101">
        <v>90.0</v>
      </c>
      <c r="E29" s="54" t="s">
        <v>91</v>
      </c>
      <c r="F29" s="88">
        <v>34.5</v>
      </c>
      <c r="G29" s="88">
        <v>23.0</v>
      </c>
      <c r="H29" s="88">
        <v>19.0</v>
      </c>
      <c r="I29" s="88">
        <v>13.5</v>
      </c>
      <c r="J29" s="88">
        <v>10.5</v>
      </c>
      <c r="K29" s="88">
        <v>61.5</v>
      </c>
      <c r="L29" s="88">
        <v>100.5</v>
      </c>
      <c r="M29" s="89">
        <f t="shared" si="1"/>
        <v>96.09375</v>
      </c>
      <c r="N29" s="89">
        <f t="shared" si="2"/>
        <v>97.57281553</v>
      </c>
      <c r="O29" s="90">
        <f t="shared" si="3"/>
        <v>-2.927184466</v>
      </c>
      <c r="P29" s="91"/>
      <c r="Q29" s="92">
        <v>90.0</v>
      </c>
      <c r="R29" s="93">
        <v>31.0</v>
      </c>
      <c r="S29" s="93">
        <v>17.5</v>
      </c>
      <c r="T29" s="93">
        <v>16.5</v>
      </c>
      <c r="U29" s="93">
        <v>10.0</v>
      </c>
      <c r="V29" s="93">
        <v>11.0</v>
      </c>
      <c r="W29" s="93">
        <f t="shared" si="18"/>
        <v>86</v>
      </c>
      <c r="X29" s="89">
        <f t="shared" si="19"/>
        <v>83.49514563</v>
      </c>
      <c r="Y29" s="90">
        <f t="shared" si="20"/>
        <v>-2.504854369</v>
      </c>
      <c r="Z29" s="91"/>
      <c r="AA29" s="92">
        <v>90.0</v>
      </c>
      <c r="AB29" s="88">
        <v>36.0</v>
      </c>
      <c r="AC29" s="88">
        <v>24.0</v>
      </c>
      <c r="AD29" s="88">
        <v>19.0</v>
      </c>
      <c r="AE29" s="88">
        <v>11.0</v>
      </c>
      <c r="AF29" s="88">
        <v>11.0</v>
      </c>
      <c r="AG29" s="88">
        <v>101.0</v>
      </c>
      <c r="AH29" s="89">
        <f t="shared" si="13"/>
        <v>99.01960784</v>
      </c>
      <c r="AI29" s="90">
        <f t="shared" si="14"/>
        <v>-1.980392157</v>
      </c>
      <c r="AJ29" s="94"/>
      <c r="AK29" s="95">
        <f t="shared" si="9"/>
        <v>14.5</v>
      </c>
      <c r="AL29" s="95">
        <f t="shared" si="10"/>
        <v>-0.5</v>
      </c>
    </row>
    <row r="30" ht="15.75" customHeight="1">
      <c r="A30" s="96">
        <v>2022.0</v>
      </c>
      <c r="B30" s="97" t="s">
        <v>26</v>
      </c>
      <c r="C30" s="103" t="s">
        <v>25</v>
      </c>
      <c r="D30" s="101">
        <v>93.0</v>
      </c>
      <c r="E30" s="54" t="s">
        <v>92</v>
      </c>
      <c r="F30" s="88">
        <v>34.0</v>
      </c>
      <c r="G30" s="88">
        <v>18.5</v>
      </c>
      <c r="H30" s="88">
        <v>16.0</v>
      </c>
      <c r="I30" s="88">
        <v>10.5</v>
      </c>
      <c r="J30" s="88">
        <v>9.5</v>
      </c>
      <c r="K30" s="88">
        <v>56.5</v>
      </c>
      <c r="L30" s="88">
        <v>88.5</v>
      </c>
      <c r="M30" s="89">
        <f t="shared" si="1"/>
        <v>88.28125</v>
      </c>
      <c r="N30" s="89">
        <f t="shared" si="2"/>
        <v>85.9223301</v>
      </c>
      <c r="O30" s="90">
        <f t="shared" si="3"/>
        <v>-2.577669903</v>
      </c>
      <c r="P30" s="91"/>
      <c r="Q30" s="92">
        <v>93.0</v>
      </c>
      <c r="R30" s="93">
        <v>27.0</v>
      </c>
      <c r="S30" s="93">
        <v>18.0</v>
      </c>
      <c r="T30" s="93">
        <v>12.5</v>
      </c>
      <c r="U30" s="93">
        <v>4.5</v>
      </c>
      <c r="V30" s="93">
        <v>10.0</v>
      </c>
      <c r="W30" s="93">
        <f t="shared" si="18"/>
        <v>72</v>
      </c>
      <c r="X30" s="89">
        <f t="shared" si="19"/>
        <v>69.90291262</v>
      </c>
      <c r="Y30" s="90">
        <f t="shared" si="20"/>
        <v>-2.097087379</v>
      </c>
      <c r="Z30" s="91"/>
      <c r="AA30" s="92">
        <v>93.0</v>
      </c>
      <c r="AB30" s="88">
        <v>25.0</v>
      </c>
      <c r="AC30" s="88">
        <v>16.0</v>
      </c>
      <c r="AD30" s="88">
        <v>13.0</v>
      </c>
      <c r="AE30" s="88">
        <v>7.0</v>
      </c>
      <c r="AF30" s="88">
        <v>7.0</v>
      </c>
      <c r="AG30" s="88">
        <v>68.0</v>
      </c>
      <c r="AH30" s="89">
        <f t="shared" si="13"/>
        <v>66.66666667</v>
      </c>
      <c r="AI30" s="90">
        <f t="shared" si="14"/>
        <v>-1.333333333</v>
      </c>
      <c r="AJ30" s="94"/>
      <c r="AK30" s="95">
        <f t="shared" si="9"/>
        <v>16.5</v>
      </c>
      <c r="AL30" s="95">
        <f t="shared" si="10"/>
        <v>20.5</v>
      </c>
    </row>
    <row r="31" ht="15.75" customHeight="1">
      <c r="A31" s="96">
        <v>2022.0</v>
      </c>
      <c r="B31" s="97" t="s">
        <v>34</v>
      </c>
      <c r="C31" s="103" t="s">
        <v>33</v>
      </c>
      <c r="D31" s="101">
        <v>96.0</v>
      </c>
      <c r="E31" s="54" t="s">
        <v>93</v>
      </c>
      <c r="F31" s="88">
        <v>29.5</v>
      </c>
      <c r="G31" s="88">
        <v>18.0</v>
      </c>
      <c r="H31" s="88">
        <v>16.0</v>
      </c>
      <c r="I31" s="88">
        <v>11.5</v>
      </c>
      <c r="J31" s="88">
        <v>11.0</v>
      </c>
      <c r="K31" s="88">
        <v>56.5</v>
      </c>
      <c r="L31" s="88">
        <v>86.0</v>
      </c>
      <c r="M31" s="89">
        <f t="shared" si="1"/>
        <v>88.28125</v>
      </c>
      <c r="N31" s="89">
        <f t="shared" si="2"/>
        <v>83.49514563</v>
      </c>
      <c r="O31" s="90">
        <f t="shared" si="3"/>
        <v>-2.504854369</v>
      </c>
      <c r="P31" s="91"/>
      <c r="Q31" s="92">
        <v>96.0</v>
      </c>
      <c r="R31" s="93">
        <v>32.5</v>
      </c>
      <c r="S31" s="93">
        <v>21.0</v>
      </c>
      <c r="T31" s="93">
        <v>16.5</v>
      </c>
      <c r="U31" s="93">
        <v>9.5</v>
      </c>
      <c r="V31" s="93">
        <v>11.0</v>
      </c>
      <c r="W31" s="93">
        <f t="shared" si="18"/>
        <v>90.5</v>
      </c>
      <c r="X31" s="89">
        <f t="shared" si="19"/>
        <v>87.86407767</v>
      </c>
      <c r="Y31" s="90">
        <f t="shared" si="20"/>
        <v>-2.63592233</v>
      </c>
      <c r="Z31" s="91"/>
      <c r="AA31" s="92">
        <v>96.0</v>
      </c>
      <c r="AB31" s="88">
        <v>33.0</v>
      </c>
      <c r="AC31" s="88">
        <v>12.0</v>
      </c>
      <c r="AD31" s="88">
        <v>18.0</v>
      </c>
      <c r="AE31" s="88">
        <v>10.0</v>
      </c>
      <c r="AF31" s="88">
        <v>9.0</v>
      </c>
      <c r="AG31" s="88">
        <v>82.0</v>
      </c>
      <c r="AH31" s="89">
        <f t="shared" si="13"/>
        <v>80.39215686</v>
      </c>
      <c r="AI31" s="90">
        <f t="shared" si="14"/>
        <v>-1.607843137</v>
      </c>
      <c r="AJ31" s="94"/>
      <c r="AK31" s="95">
        <f t="shared" si="9"/>
        <v>-4.5</v>
      </c>
      <c r="AL31" s="95">
        <f t="shared" si="10"/>
        <v>4</v>
      </c>
    </row>
    <row r="32" ht="15.75" customHeight="1">
      <c r="A32" s="96">
        <v>2022.0</v>
      </c>
      <c r="B32" s="97" t="s">
        <v>34</v>
      </c>
      <c r="C32" s="103" t="s">
        <v>33</v>
      </c>
      <c r="D32" s="101">
        <v>98.0</v>
      </c>
      <c r="E32" s="54" t="s">
        <v>94</v>
      </c>
      <c r="F32" s="88">
        <v>33.0</v>
      </c>
      <c r="G32" s="88">
        <v>18.0</v>
      </c>
      <c r="H32" s="88">
        <v>18.0</v>
      </c>
      <c r="I32" s="88">
        <v>12.5</v>
      </c>
      <c r="J32" s="88">
        <v>11.0</v>
      </c>
      <c r="K32" s="88">
        <v>58.5</v>
      </c>
      <c r="L32" s="88">
        <v>92.5</v>
      </c>
      <c r="M32" s="89">
        <f t="shared" si="1"/>
        <v>91.40625</v>
      </c>
      <c r="N32" s="89">
        <f t="shared" si="2"/>
        <v>89.80582524</v>
      </c>
      <c r="O32" s="90">
        <f t="shared" si="3"/>
        <v>-2.694174757</v>
      </c>
      <c r="P32" s="91"/>
      <c r="Q32" s="92">
        <v>98.0</v>
      </c>
      <c r="R32" s="93">
        <v>32.5</v>
      </c>
      <c r="S32" s="93">
        <v>17.0</v>
      </c>
      <c r="T32" s="93">
        <v>16.5</v>
      </c>
      <c r="U32" s="93">
        <v>9.5</v>
      </c>
      <c r="V32" s="93">
        <v>10.0</v>
      </c>
      <c r="W32" s="93">
        <f t="shared" si="18"/>
        <v>85.5</v>
      </c>
      <c r="X32" s="89">
        <f t="shared" si="19"/>
        <v>83.00970874</v>
      </c>
      <c r="Y32" s="90">
        <f t="shared" si="20"/>
        <v>-2.490291262</v>
      </c>
      <c r="Z32" s="91"/>
      <c r="AA32" s="92">
        <v>98.0</v>
      </c>
      <c r="AB32" s="88">
        <v>33.0</v>
      </c>
      <c r="AC32" s="88">
        <v>24.0</v>
      </c>
      <c r="AD32" s="105">
        <v>19.0</v>
      </c>
      <c r="AE32" s="88">
        <v>8.0</v>
      </c>
      <c r="AF32" s="88">
        <v>8.0</v>
      </c>
      <c r="AG32" s="88">
        <v>92.0</v>
      </c>
      <c r="AH32" s="89">
        <f t="shared" si="13"/>
        <v>90.19607843</v>
      </c>
      <c r="AI32" s="90">
        <f t="shared" si="14"/>
        <v>-1.803921569</v>
      </c>
      <c r="AJ32" s="94"/>
      <c r="AK32" s="95">
        <f t="shared" si="9"/>
        <v>7</v>
      </c>
      <c r="AL32" s="95">
        <f t="shared" si="10"/>
        <v>0.5</v>
      </c>
    </row>
    <row r="33" ht="15.75" customHeight="1">
      <c r="A33" s="96">
        <v>2022.0</v>
      </c>
      <c r="B33" s="97" t="s">
        <v>34</v>
      </c>
      <c r="C33" s="103" t="s">
        <v>33</v>
      </c>
      <c r="D33" s="101">
        <v>100.0</v>
      </c>
      <c r="E33" s="54" t="s">
        <v>95</v>
      </c>
      <c r="F33" s="88">
        <v>34.5</v>
      </c>
      <c r="G33" s="88">
        <v>22.5</v>
      </c>
      <c r="H33" s="88">
        <v>18.0</v>
      </c>
      <c r="I33" s="88">
        <v>9.5</v>
      </c>
      <c r="J33" s="88">
        <v>11.0</v>
      </c>
      <c r="K33" s="88">
        <v>61.0</v>
      </c>
      <c r="L33" s="88">
        <v>95.5</v>
      </c>
      <c r="M33" s="89">
        <f t="shared" si="1"/>
        <v>95.3125</v>
      </c>
      <c r="N33" s="89">
        <f t="shared" si="2"/>
        <v>92.7184466</v>
      </c>
      <c r="O33" s="90">
        <f t="shared" si="3"/>
        <v>-2.781553398</v>
      </c>
      <c r="P33" s="91"/>
      <c r="Q33" s="92">
        <v>100.0</v>
      </c>
      <c r="R33" s="93">
        <v>29.0</v>
      </c>
      <c r="S33" s="93">
        <v>12.0</v>
      </c>
      <c r="T33" s="93">
        <v>15.5</v>
      </c>
      <c r="U33" s="93">
        <v>9.0</v>
      </c>
      <c r="V33" s="93">
        <v>9.0</v>
      </c>
      <c r="W33" s="93">
        <f t="shared" si="18"/>
        <v>74.5</v>
      </c>
      <c r="X33" s="89">
        <f t="shared" si="19"/>
        <v>72.33009709</v>
      </c>
      <c r="Y33" s="90">
        <f t="shared" si="20"/>
        <v>-2.169902913</v>
      </c>
      <c r="Z33" s="91"/>
      <c r="AA33" s="92">
        <v>100.0</v>
      </c>
      <c r="AB33" s="88">
        <v>14.0</v>
      </c>
      <c r="AC33" s="88">
        <v>0.0</v>
      </c>
      <c r="AD33" s="88">
        <v>0.0</v>
      </c>
      <c r="AE33" s="88">
        <v>0.0</v>
      </c>
      <c r="AF33" s="88">
        <v>0.0</v>
      </c>
      <c r="AG33" s="88">
        <v>14.0</v>
      </c>
      <c r="AH33" s="89">
        <f t="shared" si="13"/>
        <v>13.7254902</v>
      </c>
      <c r="AI33" s="90">
        <f t="shared" si="14"/>
        <v>-0.2745098039</v>
      </c>
      <c r="AJ33" s="94"/>
      <c r="AK33" s="95">
        <f t="shared" si="9"/>
        <v>21</v>
      </c>
      <c r="AL33" s="95">
        <f t="shared" si="10"/>
        <v>81.5</v>
      </c>
    </row>
    <row r="34" ht="15.75" customHeight="1">
      <c r="A34" s="96">
        <v>2022.0</v>
      </c>
      <c r="B34" s="97" t="s">
        <v>30</v>
      </c>
      <c r="C34" s="103" t="s">
        <v>29</v>
      </c>
      <c r="D34" s="101">
        <v>102.0</v>
      </c>
      <c r="E34" s="54" t="s">
        <v>96</v>
      </c>
      <c r="F34" s="88">
        <v>27.5</v>
      </c>
      <c r="G34" s="88">
        <v>13.5</v>
      </c>
      <c r="H34" s="88">
        <v>18.0</v>
      </c>
      <c r="I34" s="88">
        <v>9.0</v>
      </c>
      <c r="J34" s="88">
        <v>6.5</v>
      </c>
      <c r="K34" s="88">
        <v>55.5</v>
      </c>
      <c r="L34" s="88">
        <v>74.5</v>
      </c>
      <c r="M34" s="89">
        <f t="shared" si="1"/>
        <v>86.71875</v>
      </c>
      <c r="N34" s="89">
        <f t="shared" si="2"/>
        <v>72.33009709</v>
      </c>
      <c r="O34" s="90">
        <f t="shared" si="3"/>
        <v>-2.169902913</v>
      </c>
      <c r="P34" s="91"/>
      <c r="Q34" s="92">
        <v>102.0</v>
      </c>
      <c r="R34" s="93">
        <v>20.0</v>
      </c>
      <c r="S34" s="93">
        <v>14.0</v>
      </c>
      <c r="T34" s="93">
        <v>17.0</v>
      </c>
      <c r="U34" s="93">
        <v>8.0</v>
      </c>
      <c r="V34" s="93">
        <v>7.0</v>
      </c>
      <c r="W34" s="93">
        <f t="shared" si="18"/>
        <v>66</v>
      </c>
      <c r="X34" s="89">
        <f t="shared" si="19"/>
        <v>64.0776699</v>
      </c>
      <c r="Y34" s="90">
        <f t="shared" si="20"/>
        <v>-1.922330097</v>
      </c>
      <c r="Z34" s="91"/>
      <c r="AA34" s="92">
        <v>102.0</v>
      </c>
      <c r="AB34" s="88">
        <v>18.0</v>
      </c>
      <c r="AC34" s="88">
        <v>7.0</v>
      </c>
      <c r="AD34" s="88">
        <v>7.0</v>
      </c>
      <c r="AE34" s="88">
        <v>7.0</v>
      </c>
      <c r="AF34" s="88">
        <v>5.0</v>
      </c>
      <c r="AG34" s="88">
        <v>44.0</v>
      </c>
      <c r="AH34" s="89">
        <f t="shared" si="13"/>
        <v>43.1372549</v>
      </c>
      <c r="AI34" s="90">
        <f t="shared" si="14"/>
        <v>-0.862745098</v>
      </c>
      <c r="AJ34" s="94"/>
      <c r="AK34" s="95">
        <f t="shared" si="9"/>
        <v>8.5</v>
      </c>
      <c r="AL34" s="95">
        <f t="shared" si="10"/>
        <v>30.5</v>
      </c>
    </row>
    <row r="35" ht="15.75" customHeight="1">
      <c r="A35" s="96">
        <v>2022.0</v>
      </c>
      <c r="B35" s="97" t="s">
        <v>30</v>
      </c>
      <c r="C35" s="103" t="s">
        <v>29</v>
      </c>
      <c r="D35" s="101">
        <v>104.0</v>
      </c>
      <c r="E35" s="54" t="s">
        <v>97</v>
      </c>
      <c r="F35" s="88">
        <v>30.0</v>
      </c>
      <c r="G35" s="88">
        <v>18.5</v>
      </c>
      <c r="H35" s="88">
        <v>15.0</v>
      </c>
      <c r="I35" s="88">
        <v>8.5</v>
      </c>
      <c r="J35" s="88">
        <v>6.5</v>
      </c>
      <c r="K35" s="88">
        <v>58.0</v>
      </c>
      <c r="L35" s="88">
        <v>78.5</v>
      </c>
      <c r="M35" s="89">
        <f t="shared" si="1"/>
        <v>90.625</v>
      </c>
      <c r="N35" s="89">
        <f t="shared" si="2"/>
        <v>76.21359223</v>
      </c>
      <c r="O35" s="90">
        <f t="shared" si="3"/>
        <v>-2.286407767</v>
      </c>
      <c r="P35" s="91"/>
      <c r="Q35" s="92">
        <v>104.0</v>
      </c>
      <c r="R35" s="93">
        <v>21.0</v>
      </c>
      <c r="S35" s="93">
        <v>15.0</v>
      </c>
      <c r="T35" s="93">
        <v>16.0</v>
      </c>
      <c r="U35" s="93">
        <v>8.5</v>
      </c>
      <c r="V35" s="93">
        <v>7.0</v>
      </c>
      <c r="W35" s="93">
        <f t="shared" si="18"/>
        <v>67.5</v>
      </c>
      <c r="X35" s="89">
        <f t="shared" si="19"/>
        <v>65.53398058</v>
      </c>
      <c r="Y35" s="90">
        <f t="shared" si="20"/>
        <v>-1.966019417</v>
      </c>
      <c r="Z35" s="91"/>
      <c r="AA35" s="92">
        <v>104.0</v>
      </c>
      <c r="AB35" s="88">
        <v>26.0</v>
      </c>
      <c r="AC35" s="88">
        <v>18.0</v>
      </c>
      <c r="AD35" s="88">
        <v>11.0</v>
      </c>
      <c r="AE35" s="88">
        <v>8.0</v>
      </c>
      <c r="AF35" s="88">
        <v>10.0</v>
      </c>
      <c r="AG35" s="88">
        <v>73.0</v>
      </c>
      <c r="AH35" s="89">
        <f t="shared" si="13"/>
        <v>71.56862745</v>
      </c>
      <c r="AI35" s="90">
        <f t="shared" si="14"/>
        <v>-1.431372549</v>
      </c>
      <c r="AJ35" s="94"/>
      <c r="AK35" s="95">
        <f t="shared" si="9"/>
        <v>11</v>
      </c>
      <c r="AL35" s="95">
        <f t="shared" si="10"/>
        <v>5.5</v>
      </c>
    </row>
    <row r="36" ht="15.75" customHeight="1">
      <c r="A36" s="96">
        <v>2022.0</v>
      </c>
      <c r="B36" s="97" t="s">
        <v>30</v>
      </c>
      <c r="C36" s="103" t="s">
        <v>29</v>
      </c>
      <c r="D36" s="101">
        <v>108.0</v>
      </c>
      <c r="E36" s="54" t="s">
        <v>98</v>
      </c>
      <c r="F36" s="88">
        <v>25.5</v>
      </c>
      <c r="G36" s="88">
        <v>13.5</v>
      </c>
      <c r="H36" s="88">
        <v>16.0</v>
      </c>
      <c r="I36" s="88">
        <v>8.0</v>
      </c>
      <c r="J36" s="88">
        <v>7.5</v>
      </c>
      <c r="K36" s="88">
        <v>54.0</v>
      </c>
      <c r="L36" s="88">
        <v>70.5</v>
      </c>
      <c r="M36" s="89">
        <f t="shared" si="1"/>
        <v>84.375</v>
      </c>
      <c r="N36" s="89">
        <f t="shared" si="2"/>
        <v>68.44660194</v>
      </c>
      <c r="O36" s="90">
        <f t="shared" si="3"/>
        <v>-2.053398058</v>
      </c>
      <c r="P36" s="91"/>
      <c r="Q36" s="92">
        <v>108.0</v>
      </c>
      <c r="R36" s="93">
        <v>20.0</v>
      </c>
      <c r="S36" s="93">
        <v>13.5</v>
      </c>
      <c r="T36" s="93">
        <v>15.5</v>
      </c>
      <c r="U36" s="93">
        <v>7.5</v>
      </c>
      <c r="V36" s="93">
        <v>5.5</v>
      </c>
      <c r="W36" s="93">
        <f t="shared" si="18"/>
        <v>62</v>
      </c>
      <c r="X36" s="89">
        <f t="shared" si="19"/>
        <v>60.19417476</v>
      </c>
      <c r="Y36" s="90">
        <f t="shared" si="20"/>
        <v>-1.805825243</v>
      </c>
      <c r="Z36" s="91"/>
      <c r="AA36" s="92">
        <v>108.0</v>
      </c>
      <c r="AB36" s="88">
        <v>29.0</v>
      </c>
      <c r="AC36" s="88">
        <v>24.0</v>
      </c>
      <c r="AD36" s="88">
        <v>11.0</v>
      </c>
      <c r="AE36" s="88">
        <v>10.0</v>
      </c>
      <c r="AF36" s="88">
        <v>8.0</v>
      </c>
      <c r="AG36" s="88">
        <v>82.0</v>
      </c>
      <c r="AH36" s="89">
        <f t="shared" si="13"/>
        <v>80.39215686</v>
      </c>
      <c r="AI36" s="90">
        <f t="shared" si="14"/>
        <v>-1.607843137</v>
      </c>
      <c r="AJ36" s="94"/>
      <c r="AK36" s="95">
        <f t="shared" si="9"/>
        <v>8.5</v>
      </c>
      <c r="AL36" s="95">
        <f t="shared" si="10"/>
        <v>-11.5</v>
      </c>
    </row>
    <row r="37" ht="15.75" customHeight="1">
      <c r="A37" s="96">
        <v>2022.0</v>
      </c>
      <c r="B37" s="97" t="s">
        <v>36</v>
      </c>
      <c r="C37" s="103" t="s">
        <v>35</v>
      </c>
      <c r="D37" s="101">
        <v>114.0</v>
      </c>
      <c r="E37" s="54" t="s">
        <v>99</v>
      </c>
      <c r="F37" s="88">
        <v>31.0</v>
      </c>
      <c r="G37" s="88">
        <v>19.0</v>
      </c>
      <c r="H37" s="88">
        <v>15.5</v>
      </c>
      <c r="I37" s="88">
        <v>10.0</v>
      </c>
      <c r="J37" s="88">
        <v>10.0</v>
      </c>
      <c r="K37" s="88">
        <v>57.5</v>
      </c>
      <c r="L37" s="88">
        <v>85.5</v>
      </c>
      <c r="M37" s="89">
        <f t="shared" si="1"/>
        <v>89.84375</v>
      </c>
      <c r="N37" s="89">
        <f t="shared" si="2"/>
        <v>83.00970874</v>
      </c>
      <c r="O37" s="90">
        <f t="shared" si="3"/>
        <v>-2.490291262</v>
      </c>
      <c r="P37" s="91"/>
      <c r="Q37" s="92">
        <v>114.0</v>
      </c>
      <c r="R37" s="93">
        <v>22.0</v>
      </c>
      <c r="S37" s="93">
        <v>14.0</v>
      </c>
      <c r="T37" s="93">
        <v>15.0</v>
      </c>
      <c r="U37" s="93">
        <v>5.5</v>
      </c>
      <c r="V37" s="93">
        <v>4.5</v>
      </c>
      <c r="W37" s="93">
        <f t="shared" si="18"/>
        <v>61</v>
      </c>
      <c r="X37" s="89">
        <f t="shared" si="19"/>
        <v>59.22330097</v>
      </c>
      <c r="Y37" s="90">
        <f t="shared" si="20"/>
        <v>-1.776699029</v>
      </c>
      <c r="Z37" s="91"/>
      <c r="AA37" s="92">
        <v>114.0</v>
      </c>
      <c r="AB37" s="88">
        <v>27.0</v>
      </c>
      <c r="AC37" s="88">
        <v>8.0</v>
      </c>
      <c r="AD37" s="88">
        <v>13.0</v>
      </c>
      <c r="AE37" s="88">
        <v>4.0</v>
      </c>
      <c r="AF37" s="88">
        <v>10.0</v>
      </c>
      <c r="AG37" s="88">
        <v>62.0</v>
      </c>
      <c r="AH37" s="89">
        <f t="shared" si="13"/>
        <v>60.78431373</v>
      </c>
      <c r="AI37" s="90">
        <f t="shared" si="14"/>
        <v>-1.215686275</v>
      </c>
      <c r="AJ37" s="94"/>
      <c r="AK37" s="95">
        <f t="shared" si="9"/>
        <v>24.5</v>
      </c>
      <c r="AL37" s="95">
        <f t="shared" si="10"/>
        <v>23.5</v>
      </c>
    </row>
    <row r="38" ht="15.75" customHeight="1">
      <c r="A38" s="96">
        <v>2022.0</v>
      </c>
      <c r="B38" s="97" t="s">
        <v>36</v>
      </c>
      <c r="C38" s="103" t="s">
        <v>35</v>
      </c>
      <c r="D38" s="101">
        <v>115.0</v>
      </c>
      <c r="E38" s="54" t="s">
        <v>100</v>
      </c>
      <c r="F38" s="88">
        <v>32.0</v>
      </c>
      <c r="G38" s="88">
        <v>19.0</v>
      </c>
      <c r="H38" s="88">
        <v>18.5</v>
      </c>
      <c r="I38" s="88">
        <v>9.0</v>
      </c>
      <c r="J38" s="88">
        <v>8.5</v>
      </c>
      <c r="K38" s="88">
        <v>60.0</v>
      </c>
      <c r="L38" s="88">
        <v>87.0</v>
      </c>
      <c r="M38" s="89">
        <f t="shared" si="1"/>
        <v>93.75</v>
      </c>
      <c r="N38" s="89">
        <f t="shared" si="2"/>
        <v>84.46601942</v>
      </c>
      <c r="O38" s="90">
        <f t="shared" si="3"/>
        <v>-2.533980583</v>
      </c>
      <c r="P38" s="91"/>
      <c r="Q38" s="92">
        <v>115.0</v>
      </c>
      <c r="R38" s="93">
        <v>25.5</v>
      </c>
      <c r="S38" s="93">
        <v>13.0</v>
      </c>
      <c r="T38" s="93">
        <v>14.5</v>
      </c>
      <c r="U38" s="93">
        <v>6.0</v>
      </c>
      <c r="V38" s="93">
        <v>3.0</v>
      </c>
      <c r="W38" s="93">
        <f t="shared" si="18"/>
        <v>62</v>
      </c>
      <c r="X38" s="89">
        <f t="shared" si="19"/>
        <v>60.19417476</v>
      </c>
      <c r="Y38" s="90">
        <f t="shared" si="20"/>
        <v>-1.805825243</v>
      </c>
      <c r="Z38" s="91"/>
      <c r="AA38" s="92">
        <v>115.0</v>
      </c>
      <c r="AB38" s="88">
        <v>32.0</v>
      </c>
      <c r="AC38" s="88">
        <v>21.0</v>
      </c>
      <c r="AD38" s="88">
        <v>16.0</v>
      </c>
      <c r="AE38" s="88">
        <v>4.0</v>
      </c>
      <c r="AF38" s="88">
        <v>8.0</v>
      </c>
      <c r="AG38" s="88">
        <v>81.0</v>
      </c>
      <c r="AH38" s="89">
        <f t="shared" si="13"/>
        <v>79.41176471</v>
      </c>
      <c r="AI38" s="90">
        <f t="shared" si="14"/>
        <v>-1.588235294</v>
      </c>
      <c r="AJ38" s="94"/>
      <c r="AK38" s="95">
        <f t="shared" si="9"/>
        <v>25</v>
      </c>
      <c r="AL38" s="95">
        <f t="shared" si="10"/>
        <v>6</v>
      </c>
    </row>
    <row r="39" ht="15.75" customHeight="1">
      <c r="A39" s="96">
        <v>2022.0</v>
      </c>
      <c r="B39" s="97" t="s">
        <v>36</v>
      </c>
      <c r="C39" s="103" t="s">
        <v>35</v>
      </c>
      <c r="D39" s="101">
        <v>116.0</v>
      </c>
      <c r="E39" s="54" t="s">
        <v>101</v>
      </c>
      <c r="F39" s="88">
        <v>31.5</v>
      </c>
      <c r="G39" s="88">
        <v>19.0</v>
      </c>
      <c r="H39" s="88">
        <v>19.0</v>
      </c>
      <c r="I39" s="88">
        <v>7.0</v>
      </c>
      <c r="J39" s="88">
        <v>8.5</v>
      </c>
      <c r="K39" s="88">
        <v>54.0</v>
      </c>
      <c r="L39" s="88">
        <v>85.0</v>
      </c>
      <c r="M39" s="89">
        <f t="shared" si="1"/>
        <v>84.375</v>
      </c>
      <c r="N39" s="89">
        <f t="shared" si="2"/>
        <v>82.52427184</v>
      </c>
      <c r="O39" s="90">
        <f t="shared" si="3"/>
        <v>-2.475728155</v>
      </c>
      <c r="P39" s="91"/>
      <c r="Q39" s="92">
        <v>116.0</v>
      </c>
      <c r="R39" s="93">
        <v>25.0</v>
      </c>
      <c r="S39" s="93">
        <v>16.5</v>
      </c>
      <c r="T39" s="93">
        <v>14.5</v>
      </c>
      <c r="U39" s="93">
        <v>7.5</v>
      </c>
      <c r="V39" s="93">
        <v>10.0</v>
      </c>
      <c r="W39" s="93">
        <f t="shared" si="18"/>
        <v>73.5</v>
      </c>
      <c r="X39" s="89">
        <f t="shared" si="19"/>
        <v>71.3592233</v>
      </c>
      <c r="Y39" s="90">
        <f t="shared" si="20"/>
        <v>-2.140776699</v>
      </c>
      <c r="Z39" s="91"/>
      <c r="AA39" s="92">
        <v>116.0</v>
      </c>
      <c r="AB39" s="88">
        <v>18.0</v>
      </c>
      <c r="AC39" s="88">
        <v>5.0</v>
      </c>
      <c r="AD39" s="88">
        <v>10.0</v>
      </c>
      <c r="AE39" s="88">
        <v>0.0</v>
      </c>
      <c r="AF39" s="88">
        <v>0.0</v>
      </c>
      <c r="AG39" s="88">
        <v>33.0</v>
      </c>
      <c r="AH39" s="89">
        <f t="shared" si="13"/>
        <v>32.35294118</v>
      </c>
      <c r="AI39" s="90">
        <f t="shared" si="14"/>
        <v>-0.6470588235</v>
      </c>
      <c r="AJ39" s="94"/>
      <c r="AK39" s="95">
        <f t="shared" si="9"/>
        <v>11.5</v>
      </c>
      <c r="AL39" s="95">
        <f t="shared" si="10"/>
        <v>52</v>
      </c>
    </row>
    <row r="40" ht="15.75" customHeight="1">
      <c r="A40" s="96">
        <v>2022.0</v>
      </c>
      <c r="B40" s="97" t="s">
        <v>32</v>
      </c>
      <c r="C40" s="103" t="s">
        <v>31</v>
      </c>
      <c r="D40" s="101">
        <v>124.0</v>
      </c>
      <c r="E40" s="54" t="s">
        <v>102</v>
      </c>
      <c r="F40" s="88">
        <v>27.5</v>
      </c>
      <c r="G40" s="88">
        <v>18.0</v>
      </c>
      <c r="H40" s="88">
        <v>18.5</v>
      </c>
      <c r="I40" s="88">
        <v>13.0</v>
      </c>
      <c r="J40" s="88">
        <v>7.5</v>
      </c>
      <c r="K40" s="88">
        <v>53.5</v>
      </c>
      <c r="L40" s="88">
        <v>84.5</v>
      </c>
      <c r="M40" s="89">
        <f t="shared" si="1"/>
        <v>83.59375</v>
      </c>
      <c r="N40" s="89">
        <f t="shared" si="2"/>
        <v>82.03883495</v>
      </c>
      <c r="O40" s="90">
        <f t="shared" si="3"/>
        <v>-2.461165049</v>
      </c>
      <c r="P40" s="91"/>
      <c r="Q40" s="92">
        <v>124.0</v>
      </c>
      <c r="R40" s="93">
        <v>15.5</v>
      </c>
      <c r="S40" s="93">
        <v>14.0</v>
      </c>
      <c r="T40" s="93">
        <v>16.0</v>
      </c>
      <c r="U40" s="93">
        <v>7.5</v>
      </c>
      <c r="V40" s="93">
        <v>6.0</v>
      </c>
      <c r="W40" s="93">
        <f t="shared" si="18"/>
        <v>59</v>
      </c>
      <c r="X40" s="89">
        <f t="shared" si="19"/>
        <v>57.2815534</v>
      </c>
      <c r="Y40" s="90">
        <f t="shared" si="20"/>
        <v>-1.718446602</v>
      </c>
      <c r="Z40" s="91"/>
      <c r="AA40" s="92">
        <v>124.0</v>
      </c>
      <c r="AB40" s="88">
        <v>32.0</v>
      </c>
      <c r="AC40" s="88">
        <v>18.0</v>
      </c>
      <c r="AD40" s="88">
        <v>10.0</v>
      </c>
      <c r="AE40" s="88">
        <v>8.0</v>
      </c>
      <c r="AF40" s="88">
        <v>6.0</v>
      </c>
      <c r="AG40" s="88">
        <v>74.0</v>
      </c>
      <c r="AH40" s="89">
        <f t="shared" si="13"/>
        <v>72.54901961</v>
      </c>
      <c r="AI40" s="90">
        <f t="shared" si="14"/>
        <v>-1.450980392</v>
      </c>
      <c r="AJ40" s="94"/>
      <c r="AK40" s="95">
        <f t="shared" si="9"/>
        <v>25.5</v>
      </c>
      <c r="AL40" s="95">
        <f t="shared" si="10"/>
        <v>10.5</v>
      </c>
    </row>
    <row r="41" ht="15.75" customHeight="1">
      <c r="A41" s="96">
        <v>2022.0</v>
      </c>
      <c r="B41" s="97" t="s">
        <v>38</v>
      </c>
      <c r="C41" s="103" t="s">
        <v>37</v>
      </c>
      <c r="D41" s="101">
        <v>125.0</v>
      </c>
      <c r="E41" s="54" t="s">
        <v>103</v>
      </c>
      <c r="F41" s="88">
        <v>21.5</v>
      </c>
      <c r="G41" s="88">
        <v>15.0</v>
      </c>
      <c r="H41" s="88">
        <v>12.0</v>
      </c>
      <c r="I41" s="88">
        <v>10.5</v>
      </c>
      <c r="J41" s="88">
        <v>6.0</v>
      </c>
      <c r="K41" s="88">
        <v>43.0</v>
      </c>
      <c r="L41" s="88">
        <v>65.0</v>
      </c>
      <c r="M41" s="89">
        <f t="shared" si="1"/>
        <v>67.1875</v>
      </c>
      <c r="N41" s="89">
        <f t="shared" si="2"/>
        <v>63.10679612</v>
      </c>
      <c r="O41" s="90">
        <f t="shared" si="3"/>
        <v>-1.893203883</v>
      </c>
      <c r="P41" s="91"/>
      <c r="Q41" s="92">
        <v>125.0</v>
      </c>
      <c r="R41" s="93">
        <v>12.5</v>
      </c>
      <c r="S41" s="93">
        <v>7.5</v>
      </c>
      <c r="T41" s="93">
        <v>7.5</v>
      </c>
      <c r="U41" s="93">
        <v>4.0</v>
      </c>
      <c r="V41" s="93">
        <v>3.0</v>
      </c>
      <c r="W41" s="93">
        <f t="shared" si="18"/>
        <v>34.5</v>
      </c>
      <c r="X41" s="89">
        <f t="shared" si="19"/>
        <v>33.49514563</v>
      </c>
      <c r="Y41" s="90">
        <f t="shared" si="20"/>
        <v>-1.004854369</v>
      </c>
      <c r="Z41" s="91"/>
      <c r="AA41" s="92">
        <v>125.0</v>
      </c>
      <c r="AB41" s="88">
        <v>14.0</v>
      </c>
      <c r="AC41" s="88">
        <v>7.0</v>
      </c>
      <c r="AD41" s="88">
        <v>7.0</v>
      </c>
      <c r="AE41" s="88">
        <v>6.0</v>
      </c>
      <c r="AF41" s="88">
        <v>4.0</v>
      </c>
      <c r="AG41" s="88">
        <v>38.0</v>
      </c>
      <c r="AH41" s="89">
        <f t="shared" si="13"/>
        <v>37.25490196</v>
      </c>
      <c r="AI41" s="90">
        <f t="shared" si="14"/>
        <v>-0.7450980392</v>
      </c>
      <c r="AJ41" s="94"/>
      <c r="AK41" s="95">
        <f t="shared" si="9"/>
        <v>30.5</v>
      </c>
      <c r="AL41" s="95">
        <f t="shared" si="10"/>
        <v>27</v>
      </c>
    </row>
    <row r="42" ht="15.75" customHeight="1">
      <c r="A42" s="96">
        <v>2022.0</v>
      </c>
      <c r="B42" s="97" t="s">
        <v>30</v>
      </c>
      <c r="C42" s="103" t="s">
        <v>29</v>
      </c>
      <c r="D42" s="101">
        <v>127.0</v>
      </c>
      <c r="E42" s="54" t="s">
        <v>104</v>
      </c>
      <c r="F42" s="88">
        <v>29.5</v>
      </c>
      <c r="G42" s="88">
        <v>21.5</v>
      </c>
      <c r="H42" s="88">
        <v>17.5</v>
      </c>
      <c r="I42" s="88">
        <v>9.0</v>
      </c>
      <c r="J42" s="88">
        <v>7.5</v>
      </c>
      <c r="K42" s="88">
        <v>60.5</v>
      </c>
      <c r="L42" s="88">
        <v>85.0</v>
      </c>
      <c r="M42" s="89">
        <f t="shared" si="1"/>
        <v>94.53125</v>
      </c>
      <c r="N42" s="89">
        <f t="shared" si="2"/>
        <v>82.52427184</v>
      </c>
      <c r="O42" s="90">
        <f t="shared" si="3"/>
        <v>-2.475728155</v>
      </c>
      <c r="P42" s="91"/>
      <c r="Q42" s="92">
        <v>127.0</v>
      </c>
      <c r="R42" s="93">
        <v>21.0</v>
      </c>
      <c r="S42" s="93">
        <v>14.5</v>
      </c>
      <c r="T42" s="93">
        <v>14.5</v>
      </c>
      <c r="U42" s="93">
        <v>5.0</v>
      </c>
      <c r="V42" s="93">
        <v>4.0</v>
      </c>
      <c r="W42" s="93">
        <f t="shared" si="18"/>
        <v>59</v>
      </c>
      <c r="X42" s="89">
        <f t="shared" si="19"/>
        <v>57.2815534</v>
      </c>
      <c r="Y42" s="90">
        <f t="shared" si="20"/>
        <v>-1.718446602</v>
      </c>
      <c r="Z42" s="91"/>
      <c r="AA42" s="92">
        <v>127.0</v>
      </c>
      <c r="AB42" s="88">
        <v>32.0</v>
      </c>
      <c r="AC42" s="88">
        <v>21.0</v>
      </c>
      <c r="AD42" s="88">
        <v>13.0</v>
      </c>
      <c r="AE42" s="88">
        <v>9.0</v>
      </c>
      <c r="AF42" s="88">
        <v>7.0</v>
      </c>
      <c r="AG42" s="88">
        <v>82.0</v>
      </c>
      <c r="AH42" s="89">
        <f t="shared" si="13"/>
        <v>80.39215686</v>
      </c>
      <c r="AI42" s="90">
        <f t="shared" si="14"/>
        <v>-1.607843137</v>
      </c>
      <c r="AJ42" s="94"/>
      <c r="AK42" s="95">
        <f t="shared" si="9"/>
        <v>26</v>
      </c>
      <c r="AL42" s="95">
        <f t="shared" si="10"/>
        <v>3</v>
      </c>
    </row>
    <row r="43" ht="15.75" customHeight="1">
      <c r="A43" s="96">
        <v>2022.0</v>
      </c>
      <c r="B43" s="97" t="s">
        <v>30</v>
      </c>
      <c r="C43" s="103" t="s">
        <v>29</v>
      </c>
      <c r="D43" s="101">
        <v>128.0</v>
      </c>
      <c r="E43" s="54" t="s">
        <v>105</v>
      </c>
      <c r="F43" s="88">
        <v>32.0</v>
      </c>
      <c r="G43" s="88">
        <v>16.0</v>
      </c>
      <c r="H43" s="88">
        <v>17.5</v>
      </c>
      <c r="I43" s="88">
        <v>11.5</v>
      </c>
      <c r="J43" s="88">
        <v>8.5</v>
      </c>
      <c r="K43" s="88">
        <v>61.5</v>
      </c>
      <c r="L43" s="88">
        <v>85.5</v>
      </c>
      <c r="M43" s="89">
        <f t="shared" si="1"/>
        <v>96.09375</v>
      </c>
      <c r="N43" s="89">
        <f t="shared" si="2"/>
        <v>83.00970874</v>
      </c>
      <c r="O43" s="90">
        <f t="shared" si="3"/>
        <v>-2.490291262</v>
      </c>
      <c r="P43" s="91"/>
      <c r="Q43" s="92">
        <v>128.0</v>
      </c>
      <c r="R43" s="93">
        <v>30.0</v>
      </c>
      <c r="S43" s="93">
        <v>15.0</v>
      </c>
      <c r="T43" s="93">
        <v>17.0</v>
      </c>
      <c r="U43" s="93">
        <v>6.0</v>
      </c>
      <c r="V43" s="93">
        <v>10.0</v>
      </c>
      <c r="W43" s="93">
        <f t="shared" si="18"/>
        <v>78</v>
      </c>
      <c r="X43" s="89">
        <f t="shared" si="19"/>
        <v>75.72815534</v>
      </c>
      <c r="Y43" s="90">
        <f t="shared" si="20"/>
        <v>-2.27184466</v>
      </c>
      <c r="Z43" s="91"/>
      <c r="AA43" s="92">
        <v>128.0</v>
      </c>
      <c r="AB43" s="88">
        <v>28.0</v>
      </c>
      <c r="AC43" s="88">
        <v>17.0</v>
      </c>
      <c r="AD43" s="88">
        <v>14.0</v>
      </c>
      <c r="AE43" s="88">
        <v>6.0</v>
      </c>
      <c r="AF43" s="88">
        <v>4.0</v>
      </c>
      <c r="AG43" s="88">
        <v>69.0</v>
      </c>
      <c r="AH43" s="89">
        <f t="shared" si="13"/>
        <v>67.64705882</v>
      </c>
      <c r="AI43" s="90">
        <f t="shared" si="14"/>
        <v>-1.352941176</v>
      </c>
      <c r="AJ43" s="94"/>
      <c r="AK43" s="95">
        <f t="shared" si="9"/>
        <v>7.5</v>
      </c>
      <c r="AL43" s="95">
        <f t="shared" si="10"/>
        <v>16.5</v>
      </c>
    </row>
    <row r="44" ht="15.75" customHeight="1">
      <c r="A44" s="96">
        <v>2022.0</v>
      </c>
      <c r="B44" s="97" t="s">
        <v>22</v>
      </c>
      <c r="C44" s="103" t="s">
        <v>21</v>
      </c>
      <c r="D44" s="101">
        <v>131.0</v>
      </c>
      <c r="E44" s="54" t="s">
        <v>106</v>
      </c>
      <c r="F44" s="88">
        <v>33.5</v>
      </c>
      <c r="G44" s="88">
        <v>19.0</v>
      </c>
      <c r="H44" s="88">
        <v>17.5</v>
      </c>
      <c r="I44" s="88">
        <v>9.5</v>
      </c>
      <c r="J44" s="88">
        <v>11.0</v>
      </c>
      <c r="K44" s="88">
        <v>60.5</v>
      </c>
      <c r="L44" s="88">
        <v>90.5</v>
      </c>
      <c r="M44" s="89">
        <f t="shared" si="1"/>
        <v>94.53125</v>
      </c>
      <c r="N44" s="89">
        <f t="shared" si="2"/>
        <v>87.86407767</v>
      </c>
      <c r="O44" s="90">
        <f t="shared" si="3"/>
        <v>-2.63592233</v>
      </c>
      <c r="P44" s="91"/>
      <c r="Q44" s="92">
        <v>131.0</v>
      </c>
      <c r="R44" s="93">
        <v>22.5</v>
      </c>
      <c r="S44" s="93">
        <v>13.5</v>
      </c>
      <c r="T44" s="93">
        <v>15.5</v>
      </c>
      <c r="U44" s="93">
        <v>11.5</v>
      </c>
      <c r="V44" s="93">
        <v>11.0</v>
      </c>
      <c r="W44" s="93">
        <f t="shared" si="18"/>
        <v>74</v>
      </c>
      <c r="X44" s="89">
        <f t="shared" si="19"/>
        <v>71.84466019</v>
      </c>
      <c r="Y44" s="90">
        <f t="shared" si="20"/>
        <v>-2.155339806</v>
      </c>
      <c r="Z44" s="91"/>
      <c r="AA44" s="92"/>
      <c r="AB44" s="106"/>
      <c r="AC44" s="106"/>
      <c r="AD44" s="106"/>
      <c r="AE44" s="106"/>
      <c r="AF44" s="106"/>
      <c r="AG44" s="106"/>
      <c r="AH44" s="106"/>
      <c r="AI44" s="106"/>
      <c r="AJ44" s="94"/>
      <c r="AK44" s="95">
        <f t="shared" si="9"/>
        <v>16.5</v>
      </c>
      <c r="AL44" s="107"/>
    </row>
    <row r="45" ht="15.75" customHeight="1">
      <c r="A45" s="96">
        <v>2022.0</v>
      </c>
      <c r="B45" s="97" t="s">
        <v>22</v>
      </c>
      <c r="C45" s="103" t="s">
        <v>21</v>
      </c>
      <c r="D45" s="101">
        <v>132.0</v>
      </c>
      <c r="E45" s="54" t="s">
        <v>107</v>
      </c>
      <c r="F45" s="88">
        <v>33.5</v>
      </c>
      <c r="G45" s="88">
        <v>17.5</v>
      </c>
      <c r="H45" s="88">
        <v>17.5</v>
      </c>
      <c r="I45" s="88">
        <v>8.0</v>
      </c>
      <c r="J45" s="88">
        <v>11.0</v>
      </c>
      <c r="K45" s="88">
        <v>56.0</v>
      </c>
      <c r="L45" s="88">
        <v>87.5</v>
      </c>
      <c r="M45" s="89">
        <f t="shared" si="1"/>
        <v>87.5</v>
      </c>
      <c r="N45" s="89">
        <f t="shared" si="2"/>
        <v>84.95145631</v>
      </c>
      <c r="O45" s="90">
        <f t="shared" si="3"/>
        <v>-2.548543689</v>
      </c>
      <c r="P45" s="91"/>
      <c r="Q45" s="92">
        <v>132.0</v>
      </c>
      <c r="R45" s="93">
        <v>26.5</v>
      </c>
      <c r="S45" s="93">
        <v>16.5</v>
      </c>
      <c r="T45" s="93">
        <v>16.5</v>
      </c>
      <c r="U45" s="93">
        <v>7.0</v>
      </c>
      <c r="V45" s="93">
        <v>11.0</v>
      </c>
      <c r="W45" s="93">
        <f t="shared" si="18"/>
        <v>77.5</v>
      </c>
      <c r="X45" s="89">
        <f t="shared" si="19"/>
        <v>75.24271845</v>
      </c>
      <c r="Y45" s="90">
        <f t="shared" si="20"/>
        <v>-2.257281553</v>
      </c>
      <c r="Z45" s="91"/>
      <c r="AA45" s="92"/>
      <c r="AB45" s="106"/>
      <c r="AC45" s="106"/>
      <c r="AD45" s="106"/>
      <c r="AE45" s="106"/>
      <c r="AF45" s="106"/>
      <c r="AG45" s="106"/>
      <c r="AH45" s="106"/>
      <c r="AI45" s="106"/>
      <c r="AJ45" s="94"/>
      <c r="AK45" s="95">
        <f t="shared" si="9"/>
        <v>10</v>
      </c>
      <c r="AL45" s="107"/>
    </row>
    <row r="46" ht="15.75" customHeight="1">
      <c r="A46" s="96">
        <v>2022.0</v>
      </c>
      <c r="B46" s="97" t="s">
        <v>16</v>
      </c>
      <c r="C46" s="100" t="s">
        <v>15</v>
      </c>
      <c r="D46" s="101">
        <v>133.0</v>
      </c>
      <c r="E46" s="54" t="s">
        <v>108</v>
      </c>
      <c r="F46" s="88">
        <v>35.0</v>
      </c>
      <c r="G46" s="88">
        <v>21.5</v>
      </c>
      <c r="H46" s="88">
        <v>18.0</v>
      </c>
      <c r="I46" s="88">
        <v>10.5</v>
      </c>
      <c r="J46" s="88">
        <v>10.0</v>
      </c>
      <c r="K46" s="88">
        <v>62.0</v>
      </c>
      <c r="L46" s="88">
        <v>95.0</v>
      </c>
      <c r="M46" s="89">
        <f t="shared" si="1"/>
        <v>96.875</v>
      </c>
      <c r="N46" s="89">
        <f t="shared" si="2"/>
        <v>92.23300971</v>
      </c>
      <c r="O46" s="90">
        <f t="shared" si="3"/>
        <v>-2.766990291</v>
      </c>
      <c r="P46" s="91"/>
      <c r="Q46" s="92">
        <v>133.0</v>
      </c>
      <c r="R46" s="93">
        <v>25.0</v>
      </c>
      <c r="S46" s="93">
        <v>18.5</v>
      </c>
      <c r="T46" s="93">
        <v>18.0</v>
      </c>
      <c r="U46" s="93">
        <v>10.0</v>
      </c>
      <c r="V46" s="93">
        <v>9.5</v>
      </c>
      <c r="W46" s="93">
        <f t="shared" si="18"/>
        <v>81</v>
      </c>
      <c r="X46" s="89">
        <f t="shared" si="19"/>
        <v>78.6407767</v>
      </c>
      <c r="Y46" s="90">
        <f t="shared" si="20"/>
        <v>-2.359223301</v>
      </c>
      <c r="Z46" s="91"/>
      <c r="AA46" s="92"/>
      <c r="AB46" s="106"/>
      <c r="AC46" s="106"/>
      <c r="AD46" s="106"/>
      <c r="AE46" s="106"/>
      <c r="AF46" s="106"/>
      <c r="AG46" s="106"/>
      <c r="AH46" s="106"/>
      <c r="AI46" s="106"/>
      <c r="AJ46" s="94"/>
      <c r="AK46" s="95">
        <f t="shared" si="9"/>
        <v>14</v>
      </c>
      <c r="AL46" s="107"/>
    </row>
    <row r="47" ht="15.75" customHeight="1">
      <c r="A47" s="96">
        <v>2022.0</v>
      </c>
      <c r="B47" s="97" t="s">
        <v>40</v>
      </c>
      <c r="C47" s="100" t="s">
        <v>39</v>
      </c>
      <c r="D47" s="101">
        <v>137.0</v>
      </c>
      <c r="E47" s="54" t="s">
        <v>109</v>
      </c>
      <c r="F47" s="88">
        <v>31.0</v>
      </c>
      <c r="G47" s="88">
        <v>17.5</v>
      </c>
      <c r="H47" s="88">
        <v>17.5</v>
      </c>
      <c r="I47" s="88">
        <v>8.0</v>
      </c>
      <c r="J47" s="88">
        <v>7.0</v>
      </c>
      <c r="K47" s="88">
        <v>55.5</v>
      </c>
      <c r="L47" s="88">
        <v>81.0</v>
      </c>
      <c r="M47" s="89">
        <f t="shared" si="1"/>
        <v>86.71875</v>
      </c>
      <c r="N47" s="89">
        <f t="shared" si="2"/>
        <v>78.6407767</v>
      </c>
      <c r="O47" s="90">
        <f t="shared" si="3"/>
        <v>-2.359223301</v>
      </c>
      <c r="P47" s="91"/>
      <c r="Q47" s="92">
        <v>137.0</v>
      </c>
      <c r="R47" s="93">
        <v>7.5</v>
      </c>
      <c r="S47" s="93">
        <v>8.0</v>
      </c>
      <c r="T47" s="93">
        <v>3.0</v>
      </c>
      <c r="U47" s="93">
        <v>7.0</v>
      </c>
      <c r="V47" s="93">
        <v>7.5</v>
      </c>
      <c r="W47" s="93">
        <f t="shared" si="18"/>
        <v>33</v>
      </c>
      <c r="X47" s="89">
        <f t="shared" si="19"/>
        <v>32.03883495</v>
      </c>
      <c r="Y47" s="90">
        <f t="shared" si="20"/>
        <v>-0.9611650485</v>
      </c>
      <c r="Z47" s="91"/>
      <c r="AA47" s="92"/>
      <c r="AB47" s="106"/>
      <c r="AC47" s="106"/>
      <c r="AD47" s="106"/>
      <c r="AE47" s="106"/>
      <c r="AF47" s="106"/>
      <c r="AG47" s="106"/>
      <c r="AH47" s="106"/>
      <c r="AI47" s="106"/>
      <c r="AJ47" s="94"/>
      <c r="AK47" s="95">
        <f t="shared" si="9"/>
        <v>48</v>
      </c>
      <c r="AL47" s="107"/>
    </row>
    <row r="48" ht="15.75" customHeight="1">
      <c r="A48" s="96">
        <v>2022.0</v>
      </c>
      <c r="B48" s="97" t="s">
        <v>36</v>
      </c>
      <c r="C48" s="103" t="s">
        <v>35</v>
      </c>
      <c r="D48" s="101">
        <v>138.0</v>
      </c>
      <c r="E48" s="54" t="s">
        <v>110</v>
      </c>
      <c r="F48" s="88">
        <v>30.5</v>
      </c>
      <c r="G48" s="88">
        <v>17.5</v>
      </c>
      <c r="H48" s="88">
        <v>12.0</v>
      </c>
      <c r="I48" s="88">
        <v>8.5</v>
      </c>
      <c r="J48" s="88">
        <v>7.0</v>
      </c>
      <c r="K48" s="88">
        <v>51.0</v>
      </c>
      <c r="L48" s="88">
        <v>75.5</v>
      </c>
      <c r="M48" s="89">
        <f t="shared" si="1"/>
        <v>79.6875</v>
      </c>
      <c r="N48" s="89">
        <f t="shared" si="2"/>
        <v>73.30097087</v>
      </c>
      <c r="O48" s="90">
        <f t="shared" si="3"/>
        <v>-2.199029126</v>
      </c>
      <c r="P48" s="91"/>
      <c r="Q48" s="92">
        <v>138.0</v>
      </c>
      <c r="R48" s="93">
        <v>19.0</v>
      </c>
      <c r="S48" s="93">
        <v>19.0</v>
      </c>
      <c r="T48" s="93">
        <v>15.5</v>
      </c>
      <c r="U48" s="93">
        <v>2.5</v>
      </c>
      <c r="V48" s="93">
        <v>7.5</v>
      </c>
      <c r="W48" s="93">
        <f t="shared" si="18"/>
        <v>63.5</v>
      </c>
      <c r="X48" s="89">
        <f t="shared" si="19"/>
        <v>61.65048544</v>
      </c>
      <c r="Y48" s="90">
        <f t="shared" si="20"/>
        <v>-1.849514563</v>
      </c>
      <c r="Z48" s="91"/>
      <c r="AA48" s="92"/>
      <c r="AB48" s="106"/>
      <c r="AC48" s="106"/>
      <c r="AD48" s="106"/>
      <c r="AE48" s="106"/>
      <c r="AF48" s="106"/>
      <c r="AG48" s="106"/>
      <c r="AH48" s="106"/>
      <c r="AI48" s="106"/>
      <c r="AJ48" s="94"/>
      <c r="AK48" s="95">
        <f t="shared" si="9"/>
        <v>12</v>
      </c>
      <c r="AL48" s="107"/>
    </row>
    <row r="49" ht="15.75" customHeight="1">
      <c r="A49" s="96">
        <v>2022.0</v>
      </c>
      <c r="B49" s="97" t="s">
        <v>36</v>
      </c>
      <c r="C49" s="103" t="s">
        <v>35</v>
      </c>
      <c r="D49" s="101">
        <v>139.0</v>
      </c>
      <c r="E49" s="54" t="s">
        <v>111</v>
      </c>
      <c r="F49" s="88">
        <v>28.0</v>
      </c>
      <c r="G49" s="88">
        <v>12.0</v>
      </c>
      <c r="H49" s="88">
        <v>17.5</v>
      </c>
      <c r="I49" s="88">
        <v>12.5</v>
      </c>
      <c r="J49" s="88">
        <v>9.0</v>
      </c>
      <c r="K49" s="88">
        <v>52.0</v>
      </c>
      <c r="L49" s="88">
        <v>79.0</v>
      </c>
      <c r="M49" s="89">
        <f t="shared" si="1"/>
        <v>81.25</v>
      </c>
      <c r="N49" s="89">
        <f t="shared" si="2"/>
        <v>76.69902913</v>
      </c>
      <c r="O49" s="90">
        <f t="shared" si="3"/>
        <v>-2.300970874</v>
      </c>
      <c r="P49" s="91"/>
      <c r="Q49" s="92">
        <v>139.0</v>
      </c>
      <c r="R49" s="93">
        <v>17.0</v>
      </c>
      <c r="S49" s="93">
        <v>9.5</v>
      </c>
      <c r="T49" s="93">
        <v>12.5</v>
      </c>
      <c r="U49" s="93">
        <v>2.5</v>
      </c>
      <c r="V49" s="93">
        <v>3.0</v>
      </c>
      <c r="W49" s="93">
        <f t="shared" si="18"/>
        <v>44.5</v>
      </c>
      <c r="X49" s="89">
        <f t="shared" si="19"/>
        <v>43.2038835</v>
      </c>
      <c r="Y49" s="90">
        <f t="shared" si="20"/>
        <v>-1.296116505</v>
      </c>
      <c r="Z49" s="91"/>
      <c r="AA49" s="92"/>
      <c r="AB49" s="106"/>
      <c r="AC49" s="106"/>
      <c r="AD49" s="106"/>
      <c r="AE49" s="106"/>
      <c r="AF49" s="106"/>
      <c r="AG49" s="106"/>
      <c r="AH49" s="106"/>
      <c r="AI49" s="106"/>
      <c r="AJ49" s="94"/>
      <c r="AK49" s="95">
        <f t="shared" si="9"/>
        <v>34.5</v>
      </c>
      <c r="AL49" s="107"/>
    </row>
    <row r="50" ht="15.75" customHeight="1">
      <c r="A50" s="96">
        <v>2022.0</v>
      </c>
      <c r="B50" s="97" t="s">
        <v>18</v>
      </c>
      <c r="C50" s="100" t="s">
        <v>17</v>
      </c>
      <c r="D50" s="101" t="s">
        <v>112</v>
      </c>
      <c r="E50" s="54" t="s">
        <v>113</v>
      </c>
      <c r="F50" s="88">
        <v>30.0</v>
      </c>
      <c r="G50" s="88">
        <v>18.5</v>
      </c>
      <c r="H50" s="88">
        <v>17.0</v>
      </c>
      <c r="I50" s="88">
        <v>11.5</v>
      </c>
      <c r="J50" s="88">
        <v>10.0</v>
      </c>
      <c r="K50" s="88">
        <v>57.0</v>
      </c>
      <c r="L50" s="88">
        <v>87.0</v>
      </c>
      <c r="M50" s="89">
        <f t="shared" si="1"/>
        <v>89.0625</v>
      </c>
      <c r="N50" s="89">
        <f t="shared" si="2"/>
        <v>84.46601942</v>
      </c>
      <c r="O50" s="90">
        <f t="shared" si="3"/>
        <v>-2.533980583</v>
      </c>
      <c r="P50" s="91"/>
      <c r="Q50" s="92">
        <v>142.0</v>
      </c>
      <c r="R50" s="93">
        <v>21.5</v>
      </c>
      <c r="S50" s="93">
        <v>11.0</v>
      </c>
      <c r="T50" s="93">
        <v>16.5</v>
      </c>
      <c r="U50" s="93">
        <v>4.5</v>
      </c>
      <c r="V50" s="93">
        <v>11.0</v>
      </c>
      <c r="W50" s="93">
        <f t="shared" si="18"/>
        <v>64.5</v>
      </c>
      <c r="X50" s="89">
        <f t="shared" si="19"/>
        <v>62.62135922</v>
      </c>
      <c r="Y50" s="90">
        <f t="shared" si="20"/>
        <v>-1.878640777</v>
      </c>
      <c r="Z50" s="91"/>
      <c r="AA50" s="92"/>
      <c r="AB50" s="106"/>
      <c r="AC50" s="106"/>
      <c r="AD50" s="106"/>
      <c r="AE50" s="106"/>
      <c r="AF50" s="106"/>
      <c r="AG50" s="106"/>
      <c r="AH50" s="106"/>
      <c r="AI50" s="106"/>
      <c r="AJ50" s="94"/>
      <c r="AK50" s="95">
        <f t="shared" si="9"/>
        <v>22.5</v>
      </c>
      <c r="AL50" s="107"/>
    </row>
    <row r="51" ht="15.75" customHeight="1">
      <c r="A51" s="96">
        <v>2022.0</v>
      </c>
      <c r="B51" s="97" t="s">
        <v>26</v>
      </c>
      <c r="C51" s="103" t="s">
        <v>25</v>
      </c>
      <c r="D51" s="101">
        <v>145.0</v>
      </c>
      <c r="E51" s="54" t="s">
        <v>114</v>
      </c>
      <c r="F51" s="88">
        <v>31.5</v>
      </c>
      <c r="G51" s="88">
        <v>18.0</v>
      </c>
      <c r="H51" s="88">
        <v>18.0</v>
      </c>
      <c r="I51" s="88">
        <v>9.0</v>
      </c>
      <c r="J51" s="88">
        <v>10.5</v>
      </c>
      <c r="K51" s="88">
        <v>56.5</v>
      </c>
      <c r="L51" s="88">
        <v>87.0</v>
      </c>
      <c r="M51" s="89">
        <f t="shared" si="1"/>
        <v>88.28125</v>
      </c>
      <c r="N51" s="89">
        <f t="shared" si="2"/>
        <v>84.46601942</v>
      </c>
      <c r="O51" s="90">
        <f t="shared" si="3"/>
        <v>-2.533980583</v>
      </c>
      <c r="P51" s="91"/>
      <c r="Q51" s="92">
        <v>145.0</v>
      </c>
      <c r="R51" s="93">
        <v>32.0</v>
      </c>
      <c r="S51" s="93">
        <v>13.0</v>
      </c>
      <c r="T51" s="93">
        <v>17.0</v>
      </c>
      <c r="U51" s="93">
        <v>13.0</v>
      </c>
      <c r="V51" s="93">
        <v>9.0</v>
      </c>
      <c r="W51" s="93">
        <f t="shared" si="18"/>
        <v>84</v>
      </c>
      <c r="X51" s="89">
        <f t="shared" si="19"/>
        <v>81.55339806</v>
      </c>
      <c r="Y51" s="90">
        <f t="shared" si="20"/>
        <v>-2.446601942</v>
      </c>
      <c r="Z51" s="91"/>
      <c r="AA51" s="92"/>
      <c r="AB51" s="106"/>
      <c r="AC51" s="106"/>
      <c r="AD51" s="106"/>
      <c r="AE51" s="106"/>
      <c r="AF51" s="106"/>
      <c r="AG51" s="106"/>
      <c r="AH51" s="106"/>
      <c r="AI51" s="106"/>
      <c r="AJ51" s="94"/>
      <c r="AK51" s="95">
        <f t="shared" si="9"/>
        <v>3</v>
      </c>
      <c r="AL51" s="107"/>
    </row>
    <row r="52" ht="15.75" customHeight="1">
      <c r="A52" s="96">
        <v>2022.0</v>
      </c>
      <c r="B52" s="97" t="s">
        <v>28</v>
      </c>
      <c r="C52" s="103" t="s">
        <v>27</v>
      </c>
      <c r="D52" s="101">
        <v>147.0</v>
      </c>
      <c r="E52" s="54" t="s">
        <v>115</v>
      </c>
      <c r="F52" s="88">
        <v>29.5</v>
      </c>
      <c r="G52" s="88">
        <v>19.5</v>
      </c>
      <c r="H52" s="88">
        <v>17.0</v>
      </c>
      <c r="I52" s="88">
        <v>12.5</v>
      </c>
      <c r="J52" s="88">
        <v>9.5</v>
      </c>
      <c r="K52" s="88">
        <v>57.0</v>
      </c>
      <c r="L52" s="88">
        <v>88.0</v>
      </c>
      <c r="M52" s="89">
        <f t="shared" si="1"/>
        <v>89.0625</v>
      </c>
      <c r="N52" s="89">
        <f t="shared" si="2"/>
        <v>85.4368932</v>
      </c>
      <c r="O52" s="90">
        <f t="shared" si="3"/>
        <v>-2.563106796</v>
      </c>
      <c r="P52" s="91"/>
      <c r="Q52" s="92"/>
      <c r="R52" s="104"/>
      <c r="S52" s="104"/>
      <c r="T52" s="104"/>
      <c r="U52" s="104"/>
      <c r="V52" s="104"/>
      <c r="W52" s="104"/>
      <c r="X52" s="104"/>
      <c r="Y52" s="104"/>
      <c r="Z52" s="91"/>
      <c r="AA52" s="92"/>
      <c r="AB52" s="106"/>
      <c r="AC52" s="106"/>
      <c r="AD52" s="106"/>
      <c r="AE52" s="106"/>
      <c r="AF52" s="106"/>
      <c r="AG52" s="106"/>
      <c r="AH52" s="106"/>
      <c r="AI52" s="106"/>
      <c r="AJ52" s="94"/>
      <c r="AK52" s="108"/>
      <c r="AL52" s="108"/>
    </row>
    <row r="53" ht="15.75" customHeight="1">
      <c r="A53" s="96">
        <v>2022.0</v>
      </c>
      <c r="B53" s="97" t="s">
        <v>30</v>
      </c>
      <c r="C53" s="103" t="s">
        <v>29</v>
      </c>
      <c r="D53" s="101">
        <v>148.0</v>
      </c>
      <c r="E53" s="54" t="s">
        <v>116</v>
      </c>
      <c r="F53" s="88">
        <v>28.0</v>
      </c>
      <c r="G53" s="88">
        <v>14.5</v>
      </c>
      <c r="H53" s="88">
        <v>16.5</v>
      </c>
      <c r="I53" s="88">
        <v>11.0</v>
      </c>
      <c r="J53" s="88">
        <v>7.5</v>
      </c>
      <c r="K53" s="88">
        <v>57.0</v>
      </c>
      <c r="L53" s="88">
        <v>77.5</v>
      </c>
      <c r="M53" s="89">
        <f t="shared" si="1"/>
        <v>89.0625</v>
      </c>
      <c r="N53" s="89">
        <f t="shared" si="2"/>
        <v>75.24271845</v>
      </c>
      <c r="O53" s="90">
        <f t="shared" si="3"/>
        <v>-2.257281553</v>
      </c>
      <c r="P53" s="91"/>
      <c r="Q53" s="92"/>
      <c r="R53" s="104"/>
      <c r="S53" s="104"/>
      <c r="T53" s="104"/>
      <c r="U53" s="104"/>
      <c r="V53" s="104"/>
      <c r="W53" s="104"/>
      <c r="X53" s="104"/>
      <c r="Y53" s="104"/>
      <c r="Z53" s="91"/>
      <c r="AA53" s="92"/>
      <c r="AB53" s="106"/>
      <c r="AC53" s="106"/>
      <c r="AD53" s="106"/>
      <c r="AE53" s="106"/>
      <c r="AF53" s="106"/>
      <c r="AG53" s="106"/>
      <c r="AH53" s="106"/>
      <c r="AI53" s="106"/>
      <c r="AJ53" s="94"/>
      <c r="AK53" s="108"/>
      <c r="AL53" s="108"/>
    </row>
    <row r="54" ht="15.75" customHeight="1">
      <c r="A54" s="96">
        <v>2022.0</v>
      </c>
      <c r="B54" s="97" t="s">
        <v>30</v>
      </c>
      <c r="C54" s="103" t="s">
        <v>29</v>
      </c>
      <c r="D54" s="101">
        <v>149.0</v>
      </c>
      <c r="E54" s="54" t="s">
        <v>117</v>
      </c>
      <c r="F54" s="88">
        <v>32.5</v>
      </c>
      <c r="G54" s="88">
        <v>15.5</v>
      </c>
      <c r="H54" s="88">
        <v>17.0</v>
      </c>
      <c r="I54" s="88">
        <v>12.0</v>
      </c>
      <c r="J54" s="88">
        <v>11.0</v>
      </c>
      <c r="K54" s="88">
        <v>60.0</v>
      </c>
      <c r="L54" s="88">
        <v>88.0</v>
      </c>
      <c r="M54" s="89">
        <f t="shared" si="1"/>
        <v>93.75</v>
      </c>
      <c r="N54" s="89">
        <f t="shared" si="2"/>
        <v>85.4368932</v>
      </c>
      <c r="O54" s="90">
        <f t="shared" si="3"/>
        <v>-2.563106796</v>
      </c>
      <c r="P54" s="91"/>
      <c r="Q54" s="92"/>
      <c r="R54" s="106"/>
      <c r="S54" s="106"/>
      <c r="T54" s="106"/>
      <c r="U54" s="106"/>
      <c r="V54" s="106"/>
      <c r="W54" s="106"/>
      <c r="X54" s="106"/>
      <c r="Y54" s="106"/>
      <c r="Z54" s="91"/>
      <c r="AA54" s="92"/>
      <c r="AB54" s="106"/>
      <c r="AC54" s="106"/>
      <c r="AD54" s="106"/>
      <c r="AE54" s="106"/>
      <c r="AF54" s="106"/>
      <c r="AG54" s="106"/>
      <c r="AH54" s="106"/>
      <c r="AI54" s="106"/>
      <c r="AJ54" s="94"/>
      <c r="AK54" s="108"/>
      <c r="AL54" s="108"/>
    </row>
    <row r="55" ht="15.75" customHeight="1">
      <c r="A55" s="96">
        <v>2022.0</v>
      </c>
      <c r="B55" s="97" t="s">
        <v>30</v>
      </c>
      <c r="C55" s="103" t="s">
        <v>29</v>
      </c>
      <c r="D55" s="101">
        <v>150.0</v>
      </c>
      <c r="E55" s="54" t="s">
        <v>118</v>
      </c>
      <c r="F55" s="88">
        <v>24.5</v>
      </c>
      <c r="G55" s="88">
        <v>14.0</v>
      </c>
      <c r="H55" s="88">
        <v>16.0</v>
      </c>
      <c r="I55" s="88">
        <v>10.0</v>
      </c>
      <c r="J55" s="88">
        <v>9.0</v>
      </c>
      <c r="K55" s="88">
        <v>53.0</v>
      </c>
      <c r="L55" s="88">
        <v>73.5</v>
      </c>
      <c r="M55" s="89">
        <f t="shared" si="1"/>
        <v>82.8125</v>
      </c>
      <c r="N55" s="89">
        <f t="shared" si="2"/>
        <v>71.3592233</v>
      </c>
      <c r="O55" s="90">
        <f t="shared" si="3"/>
        <v>-2.140776699</v>
      </c>
      <c r="P55" s="91"/>
      <c r="Q55" s="92"/>
      <c r="R55" s="106"/>
      <c r="S55" s="106"/>
      <c r="T55" s="106"/>
      <c r="U55" s="106"/>
      <c r="V55" s="106"/>
      <c r="W55" s="106"/>
      <c r="X55" s="106"/>
      <c r="Y55" s="106"/>
      <c r="Z55" s="91"/>
      <c r="AA55" s="92"/>
      <c r="AB55" s="106"/>
      <c r="AC55" s="106"/>
      <c r="AD55" s="106"/>
      <c r="AE55" s="106"/>
      <c r="AF55" s="106"/>
      <c r="AG55" s="106"/>
      <c r="AH55" s="106"/>
      <c r="AI55" s="106"/>
      <c r="AJ55" s="94"/>
      <c r="AK55" s="108"/>
      <c r="AL55" s="108"/>
    </row>
    <row r="56" ht="15.75" customHeight="1">
      <c r="A56" s="96">
        <v>2022.0</v>
      </c>
      <c r="B56" s="97" t="s">
        <v>18</v>
      </c>
      <c r="C56" s="100" t="s">
        <v>17</v>
      </c>
      <c r="D56" s="101">
        <v>151.0</v>
      </c>
      <c r="E56" s="54" t="s">
        <v>119</v>
      </c>
      <c r="F56" s="88">
        <v>21.5</v>
      </c>
      <c r="G56" s="88">
        <v>15.5</v>
      </c>
      <c r="H56" s="88">
        <v>13.0</v>
      </c>
      <c r="I56" s="88">
        <v>8.5</v>
      </c>
      <c r="J56" s="88">
        <v>11.0</v>
      </c>
      <c r="K56" s="88">
        <v>45.5</v>
      </c>
      <c r="L56" s="88">
        <v>69.5</v>
      </c>
      <c r="M56" s="89">
        <f t="shared" si="1"/>
        <v>71.09375</v>
      </c>
      <c r="N56" s="89">
        <f t="shared" si="2"/>
        <v>67.47572816</v>
      </c>
      <c r="O56" s="90">
        <f t="shared" si="3"/>
        <v>-2.024271845</v>
      </c>
      <c r="P56" s="91"/>
      <c r="Q56" s="92"/>
      <c r="R56" s="106"/>
      <c r="S56" s="106"/>
      <c r="T56" s="106"/>
      <c r="U56" s="106"/>
      <c r="V56" s="106"/>
      <c r="W56" s="106"/>
      <c r="X56" s="106"/>
      <c r="Y56" s="106"/>
      <c r="Z56" s="91"/>
      <c r="AA56" s="92"/>
      <c r="AB56" s="106"/>
      <c r="AC56" s="106"/>
      <c r="AD56" s="106"/>
      <c r="AE56" s="106"/>
      <c r="AF56" s="106"/>
      <c r="AG56" s="106"/>
      <c r="AH56" s="106"/>
      <c r="AI56" s="106"/>
      <c r="AJ56" s="94"/>
      <c r="AK56" s="108"/>
      <c r="AL56" s="108"/>
    </row>
    <row r="57" ht="15.75" customHeight="1">
      <c r="A57" s="96">
        <v>2022.0</v>
      </c>
      <c r="B57" s="97" t="s">
        <v>42</v>
      </c>
      <c r="C57" s="103" t="s">
        <v>41</v>
      </c>
      <c r="D57" s="101">
        <v>152.0</v>
      </c>
      <c r="E57" s="54" t="s">
        <v>120</v>
      </c>
      <c r="F57" s="88">
        <v>28.0</v>
      </c>
      <c r="G57" s="88">
        <v>14.5</v>
      </c>
      <c r="H57" s="88">
        <v>16.5</v>
      </c>
      <c r="I57" s="88">
        <v>13.0</v>
      </c>
      <c r="J57" s="88">
        <v>10.0</v>
      </c>
      <c r="K57" s="88">
        <v>57.0</v>
      </c>
      <c r="L57" s="88">
        <v>82.0</v>
      </c>
      <c r="M57" s="89">
        <f t="shared" si="1"/>
        <v>89.0625</v>
      </c>
      <c r="N57" s="89">
        <f t="shared" si="2"/>
        <v>79.61165049</v>
      </c>
      <c r="O57" s="90">
        <f t="shared" si="3"/>
        <v>-2.388349515</v>
      </c>
      <c r="P57" s="91"/>
      <c r="Q57" s="92"/>
      <c r="R57" s="106"/>
      <c r="S57" s="106"/>
      <c r="T57" s="106"/>
      <c r="U57" s="106"/>
      <c r="V57" s="106"/>
      <c r="W57" s="106"/>
      <c r="X57" s="106"/>
      <c r="Y57" s="106"/>
      <c r="Z57" s="91"/>
      <c r="AA57" s="92"/>
      <c r="AB57" s="106"/>
      <c r="AC57" s="106"/>
      <c r="AD57" s="106"/>
      <c r="AE57" s="106"/>
      <c r="AF57" s="106"/>
      <c r="AG57" s="106"/>
      <c r="AH57" s="106"/>
      <c r="AI57" s="106"/>
      <c r="AJ57" s="94"/>
      <c r="AK57" s="108"/>
      <c r="AL57" s="108"/>
    </row>
    <row r="58" ht="15.75" customHeight="1">
      <c r="A58" s="96">
        <v>2022.0</v>
      </c>
      <c r="B58" s="97" t="s">
        <v>44</v>
      </c>
      <c r="C58" s="103" t="s">
        <v>43</v>
      </c>
      <c r="D58" s="101">
        <v>153.0</v>
      </c>
      <c r="E58" s="54" t="s">
        <v>121</v>
      </c>
      <c r="F58" s="88">
        <v>33.0</v>
      </c>
      <c r="G58" s="88">
        <v>21.5</v>
      </c>
      <c r="H58" s="88">
        <v>17.0</v>
      </c>
      <c r="I58" s="88">
        <v>11.0</v>
      </c>
      <c r="J58" s="88">
        <v>11.0</v>
      </c>
      <c r="K58" s="88">
        <v>60.0</v>
      </c>
      <c r="L58" s="88">
        <v>93.5</v>
      </c>
      <c r="M58" s="89">
        <f t="shared" si="1"/>
        <v>93.75</v>
      </c>
      <c r="N58" s="89">
        <f t="shared" si="2"/>
        <v>90.77669903</v>
      </c>
      <c r="O58" s="90">
        <f t="shared" si="3"/>
        <v>-2.723300971</v>
      </c>
      <c r="P58" s="91"/>
      <c r="Q58" s="92"/>
      <c r="R58" s="106"/>
      <c r="S58" s="106"/>
      <c r="T58" s="106"/>
      <c r="U58" s="106"/>
      <c r="V58" s="106"/>
      <c r="W58" s="106"/>
      <c r="X58" s="106"/>
      <c r="Y58" s="106"/>
      <c r="Z58" s="91"/>
      <c r="AA58" s="92"/>
      <c r="AB58" s="106"/>
      <c r="AC58" s="106"/>
      <c r="AD58" s="106"/>
      <c r="AE58" s="106"/>
      <c r="AF58" s="106"/>
      <c r="AG58" s="106"/>
      <c r="AH58" s="106"/>
      <c r="AI58" s="106"/>
      <c r="AJ58" s="94"/>
      <c r="AK58" s="108"/>
      <c r="AL58" s="108"/>
    </row>
    <row r="59" ht="15.75" customHeight="1">
      <c r="A59" s="96">
        <v>2022.0</v>
      </c>
      <c r="B59" s="97" t="s">
        <v>18</v>
      </c>
      <c r="C59" s="100" t="s">
        <v>17</v>
      </c>
      <c r="D59" s="101" t="s">
        <v>122</v>
      </c>
      <c r="E59" s="54" t="s">
        <v>123</v>
      </c>
      <c r="F59" s="88">
        <v>25.5</v>
      </c>
      <c r="G59" s="88">
        <v>14.0</v>
      </c>
      <c r="H59" s="88">
        <v>17.0</v>
      </c>
      <c r="I59" s="88">
        <v>11.5</v>
      </c>
      <c r="J59" s="88">
        <v>6.0</v>
      </c>
      <c r="K59" s="88">
        <v>46.5</v>
      </c>
      <c r="L59" s="88">
        <v>74.0</v>
      </c>
      <c r="M59" s="89">
        <f t="shared" si="1"/>
        <v>72.65625</v>
      </c>
      <c r="N59" s="89">
        <f t="shared" si="2"/>
        <v>71.84466019</v>
      </c>
      <c r="O59" s="90">
        <f t="shared" si="3"/>
        <v>-2.155339806</v>
      </c>
      <c r="P59" s="91"/>
      <c r="Q59" s="92"/>
      <c r="R59" s="106"/>
      <c r="S59" s="106"/>
      <c r="T59" s="106"/>
      <c r="U59" s="106"/>
      <c r="V59" s="106"/>
      <c r="W59" s="106"/>
      <c r="X59" s="106"/>
      <c r="Y59" s="106"/>
      <c r="Z59" s="91"/>
      <c r="AA59" s="92"/>
      <c r="AB59" s="106"/>
      <c r="AC59" s="106"/>
      <c r="AD59" s="106"/>
      <c r="AE59" s="106"/>
      <c r="AF59" s="106"/>
      <c r="AG59" s="106"/>
      <c r="AH59" s="106"/>
      <c r="AI59" s="106"/>
      <c r="AJ59" s="94"/>
      <c r="AK59" s="108"/>
      <c r="AL59" s="108"/>
    </row>
    <row r="60" ht="15.75" customHeight="1">
      <c r="A60" s="96">
        <v>2022.0</v>
      </c>
      <c r="B60" s="97" t="s">
        <v>16</v>
      </c>
      <c r="C60" s="100" t="s">
        <v>15</v>
      </c>
      <c r="D60" s="101">
        <v>155.0</v>
      </c>
      <c r="E60" s="54" t="s">
        <v>124</v>
      </c>
      <c r="F60" s="88">
        <v>32.0</v>
      </c>
      <c r="G60" s="88">
        <v>16.0</v>
      </c>
      <c r="H60" s="88">
        <v>19.0</v>
      </c>
      <c r="I60" s="88">
        <v>13.0</v>
      </c>
      <c r="J60" s="88">
        <v>11.0</v>
      </c>
      <c r="K60" s="88">
        <v>59.5</v>
      </c>
      <c r="L60" s="88">
        <v>91.0</v>
      </c>
      <c r="M60" s="89">
        <f t="shared" si="1"/>
        <v>92.96875</v>
      </c>
      <c r="N60" s="89">
        <f t="shared" si="2"/>
        <v>88.34951456</v>
      </c>
      <c r="O60" s="90">
        <f t="shared" si="3"/>
        <v>-2.650485437</v>
      </c>
      <c r="P60" s="91"/>
      <c r="Q60" s="92"/>
      <c r="R60" s="106"/>
      <c r="S60" s="106"/>
      <c r="T60" s="106"/>
      <c r="U60" s="106"/>
      <c r="V60" s="106"/>
      <c r="W60" s="106"/>
      <c r="X60" s="106"/>
      <c r="Y60" s="106"/>
      <c r="Z60" s="91"/>
      <c r="AA60" s="92"/>
      <c r="AB60" s="106"/>
      <c r="AC60" s="106"/>
      <c r="AD60" s="106"/>
      <c r="AE60" s="106"/>
      <c r="AF60" s="106"/>
      <c r="AG60" s="106"/>
      <c r="AH60" s="106"/>
      <c r="AI60" s="106"/>
      <c r="AJ60" s="94"/>
      <c r="AK60" s="108"/>
      <c r="AL60" s="108"/>
    </row>
    <row r="61" ht="15.75" customHeight="1">
      <c r="A61" s="96">
        <v>2022.0</v>
      </c>
      <c r="B61" s="97" t="s">
        <v>42</v>
      </c>
      <c r="C61" s="103" t="s">
        <v>41</v>
      </c>
      <c r="D61" s="101">
        <v>156.0</v>
      </c>
      <c r="E61" s="54" t="s">
        <v>125</v>
      </c>
      <c r="F61" s="88">
        <v>31.5</v>
      </c>
      <c r="G61" s="88">
        <v>17.0</v>
      </c>
      <c r="H61" s="88">
        <v>18.5</v>
      </c>
      <c r="I61" s="88">
        <v>12.5</v>
      </c>
      <c r="J61" s="88">
        <v>9.0</v>
      </c>
      <c r="K61" s="88">
        <v>60.0</v>
      </c>
      <c r="L61" s="88">
        <v>88.5</v>
      </c>
      <c r="M61" s="89">
        <f t="shared" si="1"/>
        <v>93.75</v>
      </c>
      <c r="N61" s="89">
        <f t="shared" si="2"/>
        <v>85.9223301</v>
      </c>
      <c r="O61" s="90">
        <f t="shared" si="3"/>
        <v>-2.577669903</v>
      </c>
      <c r="P61" s="91"/>
      <c r="Q61" s="92"/>
      <c r="R61" s="106"/>
      <c r="S61" s="106"/>
      <c r="T61" s="106"/>
      <c r="U61" s="106"/>
      <c r="V61" s="106"/>
      <c r="W61" s="106"/>
      <c r="X61" s="106"/>
      <c r="Y61" s="106"/>
      <c r="Z61" s="91"/>
      <c r="AA61" s="92"/>
      <c r="AB61" s="106"/>
      <c r="AC61" s="106"/>
      <c r="AD61" s="106"/>
      <c r="AE61" s="106"/>
      <c r="AF61" s="106"/>
      <c r="AG61" s="106"/>
      <c r="AH61" s="106"/>
      <c r="AI61" s="106"/>
      <c r="AJ61" s="94"/>
      <c r="AK61" s="108"/>
      <c r="AL61" s="108"/>
    </row>
    <row r="62" ht="15.75" customHeight="1">
      <c r="A62" s="109">
        <v>2022.0</v>
      </c>
      <c r="B62" s="110" t="s">
        <v>38</v>
      </c>
      <c r="C62" s="103" t="s">
        <v>37</v>
      </c>
      <c r="D62" s="101">
        <v>157.0</v>
      </c>
      <c r="E62" s="111" t="s">
        <v>126</v>
      </c>
      <c r="F62" s="112">
        <v>24.0</v>
      </c>
      <c r="G62" s="112">
        <v>15.5</v>
      </c>
      <c r="H62" s="112">
        <v>12.5</v>
      </c>
      <c r="I62" s="112">
        <v>12.0</v>
      </c>
      <c r="J62" s="112">
        <v>8.0</v>
      </c>
      <c r="K62" s="112">
        <v>48.0</v>
      </c>
      <c r="L62" s="112">
        <v>72.0</v>
      </c>
      <c r="M62" s="113">
        <f t="shared" si="1"/>
        <v>75</v>
      </c>
      <c r="N62" s="113">
        <f t="shared" si="2"/>
        <v>69.90291262</v>
      </c>
      <c r="O62" s="114">
        <f t="shared" si="3"/>
        <v>-2.097087379</v>
      </c>
      <c r="P62" s="115"/>
      <c r="Q62" s="92"/>
      <c r="R62" s="116"/>
      <c r="S62" s="116"/>
      <c r="T62" s="116"/>
      <c r="U62" s="116"/>
      <c r="V62" s="116"/>
      <c r="W62" s="116"/>
      <c r="X62" s="116"/>
      <c r="Y62" s="116"/>
      <c r="Z62" s="115"/>
      <c r="AA62" s="92"/>
      <c r="AB62" s="116"/>
      <c r="AC62" s="116"/>
      <c r="AD62" s="116"/>
      <c r="AE62" s="116"/>
      <c r="AF62" s="116"/>
      <c r="AG62" s="116"/>
      <c r="AH62" s="116"/>
      <c r="AI62" s="117"/>
      <c r="AJ62" s="94"/>
      <c r="AK62" s="118"/>
      <c r="AL62" s="118"/>
    </row>
    <row r="63" ht="15.75" customHeight="1">
      <c r="A63" s="54"/>
      <c r="B63" s="54"/>
      <c r="C63" s="55"/>
      <c r="D63" s="54"/>
      <c r="E63" s="119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120"/>
      <c r="Q63" s="121"/>
      <c r="R63" s="120"/>
      <c r="S63" s="120"/>
      <c r="T63" s="120"/>
      <c r="U63" s="120"/>
      <c r="V63" s="120"/>
      <c r="W63" s="120"/>
      <c r="X63" s="120"/>
      <c r="Y63" s="120"/>
      <c r="Z63" s="120"/>
      <c r="AA63" s="122"/>
      <c r="AB63" s="120"/>
      <c r="AC63" s="120"/>
      <c r="AD63" s="120"/>
      <c r="AE63" s="120"/>
      <c r="AF63" s="120"/>
      <c r="AG63" s="120"/>
      <c r="AH63" s="120"/>
      <c r="AI63" s="120"/>
      <c r="AJ63" s="54"/>
      <c r="AK63" s="56"/>
      <c r="AL63" s="56"/>
    </row>
    <row r="64" ht="15.75" customHeight="1">
      <c r="A64" s="54"/>
      <c r="B64" s="54"/>
      <c r="C64" s="55"/>
      <c r="D64" s="54"/>
      <c r="E64" s="49" t="s">
        <v>46</v>
      </c>
      <c r="F64" s="123">
        <v>36.0</v>
      </c>
      <c r="G64" s="123">
        <v>23.0</v>
      </c>
      <c r="H64" s="123">
        <v>19.0</v>
      </c>
      <c r="I64" s="123">
        <v>14.0</v>
      </c>
      <c r="J64" s="123">
        <v>11.0</v>
      </c>
      <c r="K64" s="123">
        <v>64.0</v>
      </c>
      <c r="L64" s="123">
        <v>103.0</v>
      </c>
      <c r="M64" s="124">
        <v>100.0</v>
      </c>
      <c r="N64" s="124">
        <v>100.0</v>
      </c>
      <c r="O64" s="124">
        <v>3.0</v>
      </c>
      <c r="P64" s="120"/>
      <c r="Q64" s="121"/>
      <c r="R64" s="123">
        <v>36.0</v>
      </c>
      <c r="S64" s="123">
        <v>23.0</v>
      </c>
      <c r="T64" s="123">
        <v>19.0</v>
      </c>
      <c r="U64" s="123">
        <v>14.0</v>
      </c>
      <c r="V64" s="123">
        <v>11.0</v>
      </c>
      <c r="W64" s="123">
        <v>103.0</v>
      </c>
      <c r="X64" s="124">
        <v>100.0</v>
      </c>
      <c r="Y64" s="124">
        <v>3.0</v>
      </c>
      <c r="Z64" s="123"/>
      <c r="AA64" s="123"/>
      <c r="AB64" s="123">
        <v>36.0</v>
      </c>
      <c r="AC64" s="123">
        <v>24.0</v>
      </c>
      <c r="AD64" s="123">
        <v>18.0</v>
      </c>
      <c r="AE64" s="123">
        <v>13.0</v>
      </c>
      <c r="AF64" s="123">
        <v>11.0</v>
      </c>
      <c r="AG64" s="123">
        <f>SUM(AB64:AF64)</f>
        <v>102</v>
      </c>
      <c r="AH64" s="124">
        <v>100.0</v>
      </c>
      <c r="AI64" s="124">
        <v>2.0</v>
      </c>
      <c r="AJ64" s="54"/>
      <c r="AK64" s="56"/>
      <c r="AL64" s="56"/>
    </row>
    <row r="65" ht="15.75" customHeight="1">
      <c r="A65" s="54"/>
      <c r="B65" s="54"/>
      <c r="C65" s="55"/>
      <c r="D65" s="54"/>
      <c r="E65" s="51" t="s">
        <v>47</v>
      </c>
      <c r="F65" s="88">
        <f t="shared" ref="F65:O65" si="21">AVERAGE(F4:F62)</f>
        <v>30.1779661</v>
      </c>
      <c r="G65" s="88">
        <f t="shared" si="21"/>
        <v>17.7969322</v>
      </c>
      <c r="H65" s="88">
        <f t="shared" si="21"/>
        <v>16.79661017</v>
      </c>
      <c r="I65" s="88">
        <f t="shared" si="21"/>
        <v>10.70338983</v>
      </c>
      <c r="J65" s="88">
        <f t="shared" si="21"/>
        <v>9.457627119</v>
      </c>
      <c r="K65" s="88">
        <f t="shared" si="21"/>
        <v>56.39830508</v>
      </c>
      <c r="L65" s="88">
        <f t="shared" si="21"/>
        <v>84.93220339</v>
      </c>
      <c r="M65" s="125">
        <f t="shared" si="21"/>
        <v>88.12235169</v>
      </c>
      <c r="N65" s="125">
        <f t="shared" si="21"/>
        <v>82.45844989</v>
      </c>
      <c r="O65" s="125">
        <f t="shared" si="21"/>
        <v>-2.473753497</v>
      </c>
      <c r="P65" s="88"/>
      <c r="Q65" s="88"/>
      <c r="R65" s="88">
        <f t="shared" ref="R65:Y65" si="22">AVERAGE(R4:R62)</f>
        <v>22.55434783</v>
      </c>
      <c r="S65" s="88">
        <f t="shared" si="22"/>
        <v>13.88043478</v>
      </c>
      <c r="T65" s="88">
        <f t="shared" si="22"/>
        <v>14.75</v>
      </c>
      <c r="U65" s="88">
        <f t="shared" si="22"/>
        <v>7.423913043</v>
      </c>
      <c r="V65" s="88">
        <f t="shared" si="22"/>
        <v>8.347826087</v>
      </c>
      <c r="W65" s="88">
        <f t="shared" si="22"/>
        <v>66.95652174</v>
      </c>
      <c r="X65" s="125">
        <f t="shared" si="22"/>
        <v>65.00633179</v>
      </c>
      <c r="Y65" s="125">
        <f t="shared" si="22"/>
        <v>-1.950189954</v>
      </c>
      <c r="Z65" s="88"/>
      <c r="AA65" s="88"/>
      <c r="AB65" s="88">
        <f t="shared" ref="AB65:AI65" si="23">AVERAGE(AB4:AB62)</f>
        <v>25.39473684</v>
      </c>
      <c r="AC65" s="88">
        <f t="shared" si="23"/>
        <v>13.47368421</v>
      </c>
      <c r="AD65" s="88">
        <f t="shared" si="23"/>
        <v>12.71052632</v>
      </c>
      <c r="AE65" s="88">
        <f t="shared" si="23"/>
        <v>6</v>
      </c>
      <c r="AF65" s="88">
        <f t="shared" si="23"/>
        <v>6.736842105</v>
      </c>
      <c r="AG65" s="88">
        <f t="shared" si="23"/>
        <v>64.31578947</v>
      </c>
      <c r="AH65" s="125">
        <f t="shared" si="23"/>
        <v>63.05469556</v>
      </c>
      <c r="AI65" s="125">
        <f t="shared" si="23"/>
        <v>-1.261093911</v>
      </c>
      <c r="AJ65" s="88"/>
      <c r="AK65" s="88">
        <f t="shared" ref="AK65:AL65" si="24">AVERAGE(AK4:AK62)</f>
        <v>21.53125</v>
      </c>
      <c r="AL65" s="88">
        <f t="shared" si="24"/>
        <v>24.675</v>
      </c>
    </row>
    <row r="66" ht="15.75" customHeight="1">
      <c r="A66" s="54"/>
      <c r="B66" s="54"/>
      <c r="C66" s="55"/>
      <c r="D66" s="54"/>
      <c r="E66" s="51" t="s">
        <v>48</v>
      </c>
      <c r="F66" s="126">
        <f t="shared" ref="F66:O66" si="25">MAX(F4:F62)</f>
        <v>35</v>
      </c>
      <c r="G66" s="126">
        <f t="shared" si="25"/>
        <v>23</v>
      </c>
      <c r="H66" s="126">
        <f t="shared" si="25"/>
        <v>19</v>
      </c>
      <c r="I66" s="126">
        <f t="shared" si="25"/>
        <v>13.5</v>
      </c>
      <c r="J66" s="126">
        <f t="shared" si="25"/>
        <v>11</v>
      </c>
      <c r="K66" s="126">
        <f t="shared" si="25"/>
        <v>63</v>
      </c>
      <c r="L66" s="126">
        <f t="shared" si="25"/>
        <v>100.5</v>
      </c>
      <c r="M66" s="127">
        <f t="shared" si="25"/>
        <v>98.4375</v>
      </c>
      <c r="N66" s="127">
        <f t="shared" si="25"/>
        <v>97.57281553</v>
      </c>
      <c r="O66" s="127">
        <f t="shared" si="25"/>
        <v>-1.893203883</v>
      </c>
      <c r="P66" s="126"/>
      <c r="Q66" s="126"/>
      <c r="R66" s="126">
        <f t="shared" ref="R66:Y66" si="26">MAX(R4:R62)</f>
        <v>32.5</v>
      </c>
      <c r="S66" s="126">
        <f t="shared" si="26"/>
        <v>23</v>
      </c>
      <c r="T66" s="126">
        <f t="shared" si="26"/>
        <v>18</v>
      </c>
      <c r="U66" s="126">
        <f t="shared" si="26"/>
        <v>13</v>
      </c>
      <c r="V66" s="126">
        <f t="shared" si="26"/>
        <v>11</v>
      </c>
      <c r="W66" s="126">
        <f t="shared" si="26"/>
        <v>90.5</v>
      </c>
      <c r="X66" s="127">
        <f t="shared" si="26"/>
        <v>87.86407767</v>
      </c>
      <c r="Y66" s="127">
        <f t="shared" si="26"/>
        <v>-0.9611650485</v>
      </c>
      <c r="Z66" s="126"/>
      <c r="AA66" s="126"/>
      <c r="AB66" s="126">
        <f t="shared" ref="AB66:AI66" si="27">MAX(AB4:AB62)</f>
        <v>36</v>
      </c>
      <c r="AC66" s="126">
        <f t="shared" si="27"/>
        <v>24</v>
      </c>
      <c r="AD66" s="126">
        <f t="shared" si="27"/>
        <v>19</v>
      </c>
      <c r="AE66" s="126">
        <f t="shared" si="27"/>
        <v>11</v>
      </c>
      <c r="AF66" s="126">
        <f t="shared" si="27"/>
        <v>11</v>
      </c>
      <c r="AG66" s="126">
        <f t="shared" si="27"/>
        <v>101</v>
      </c>
      <c r="AH66" s="127">
        <f t="shared" si="27"/>
        <v>99.01960784</v>
      </c>
      <c r="AI66" s="127">
        <f t="shared" si="27"/>
        <v>-0.2745098039</v>
      </c>
      <c r="AJ66" s="126"/>
      <c r="AK66" s="126">
        <f t="shared" ref="AK66:AL66" si="28">MAX(AK4:AK62)</f>
        <v>87.5</v>
      </c>
      <c r="AL66" s="126">
        <f t="shared" si="28"/>
        <v>89.5</v>
      </c>
    </row>
    <row r="67" ht="15.75" customHeight="1">
      <c r="A67" s="54"/>
      <c r="B67" s="54"/>
      <c r="C67" s="55"/>
      <c r="D67" s="54"/>
      <c r="E67" s="51" t="s">
        <v>49</v>
      </c>
      <c r="F67" s="126">
        <f t="shared" ref="F67:O67" si="29">MIN(F4:F62)</f>
        <v>21.5</v>
      </c>
      <c r="G67" s="126">
        <f t="shared" si="29"/>
        <v>12</v>
      </c>
      <c r="H67" s="126">
        <f t="shared" si="29"/>
        <v>10.5</v>
      </c>
      <c r="I67" s="126">
        <f t="shared" si="29"/>
        <v>6</v>
      </c>
      <c r="J67" s="126">
        <f t="shared" si="29"/>
        <v>6</v>
      </c>
      <c r="K67" s="126">
        <f t="shared" si="29"/>
        <v>43</v>
      </c>
      <c r="L67" s="126">
        <f t="shared" si="29"/>
        <v>65</v>
      </c>
      <c r="M67" s="127">
        <f t="shared" si="29"/>
        <v>67.1875</v>
      </c>
      <c r="N67" s="127">
        <f t="shared" si="29"/>
        <v>63.10679612</v>
      </c>
      <c r="O67" s="127">
        <f t="shared" si="29"/>
        <v>-2.927184466</v>
      </c>
      <c r="P67" s="126"/>
      <c r="Q67" s="126"/>
      <c r="R67" s="126">
        <f t="shared" ref="R67:Y67" si="30">MIN(R4:R62)</f>
        <v>7.5</v>
      </c>
      <c r="S67" s="126">
        <f t="shared" si="30"/>
        <v>4</v>
      </c>
      <c r="T67" s="126">
        <f t="shared" si="30"/>
        <v>3</v>
      </c>
      <c r="U67" s="126">
        <f t="shared" si="30"/>
        <v>2.5</v>
      </c>
      <c r="V67" s="126">
        <f t="shared" si="30"/>
        <v>3</v>
      </c>
      <c r="W67" s="126">
        <f t="shared" si="30"/>
        <v>33</v>
      </c>
      <c r="X67" s="127">
        <f t="shared" si="30"/>
        <v>32.03883495</v>
      </c>
      <c r="Y67" s="127">
        <f t="shared" si="30"/>
        <v>-2.63592233</v>
      </c>
      <c r="Z67" s="126"/>
      <c r="AA67" s="126"/>
      <c r="AB67" s="126">
        <f t="shared" ref="AB67:AI67" si="31">MIN(AB4:AB62)</f>
        <v>14</v>
      </c>
      <c r="AC67" s="126">
        <f t="shared" si="31"/>
        <v>0</v>
      </c>
      <c r="AD67" s="126">
        <f t="shared" si="31"/>
        <v>0</v>
      </c>
      <c r="AE67" s="126">
        <f t="shared" si="31"/>
        <v>0</v>
      </c>
      <c r="AF67" s="126">
        <f t="shared" si="31"/>
        <v>0</v>
      </c>
      <c r="AG67" s="126">
        <f t="shared" si="31"/>
        <v>14</v>
      </c>
      <c r="AH67" s="127">
        <f t="shared" si="31"/>
        <v>13.7254902</v>
      </c>
      <c r="AI67" s="127">
        <f t="shared" si="31"/>
        <v>-1.980392157</v>
      </c>
      <c r="AJ67" s="126"/>
      <c r="AK67" s="126">
        <f t="shared" ref="AK67:AL67" si="32">MIN(AK4:AK62)</f>
        <v>-4.5</v>
      </c>
      <c r="AL67" s="126">
        <f t="shared" si="32"/>
        <v>-11.5</v>
      </c>
    </row>
    <row r="68" ht="15.75" customHeight="1">
      <c r="A68" s="54"/>
      <c r="B68" s="54"/>
      <c r="C68" s="55"/>
      <c r="D68" s="54"/>
      <c r="E68" s="54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4"/>
      <c r="Q68" s="128"/>
      <c r="R68" s="54"/>
      <c r="S68" s="54"/>
      <c r="T68" s="54"/>
      <c r="U68" s="54"/>
      <c r="V68" s="54"/>
      <c r="W68" s="54"/>
      <c r="X68" s="54"/>
      <c r="Y68" s="54"/>
      <c r="Z68" s="54"/>
      <c r="AA68" s="129"/>
      <c r="AB68" s="54"/>
      <c r="AC68" s="54"/>
      <c r="AD68" s="54"/>
      <c r="AE68" s="54"/>
      <c r="AF68" s="54"/>
      <c r="AG68" s="54"/>
      <c r="AH68" s="54"/>
      <c r="AI68" s="54"/>
      <c r="AJ68" s="54"/>
      <c r="AK68" s="56"/>
      <c r="AL68" s="56"/>
    </row>
    <row r="69" ht="15.75" customHeight="1">
      <c r="A69" s="54"/>
      <c r="B69" s="54"/>
      <c r="C69" s="55"/>
      <c r="D69" s="54"/>
      <c r="E69" s="54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4"/>
      <c r="Q69" s="128"/>
      <c r="R69" s="54"/>
      <c r="S69" s="54"/>
      <c r="T69" s="54"/>
      <c r="U69" s="54"/>
      <c r="V69" s="54"/>
      <c r="W69" s="54"/>
      <c r="X69" s="54"/>
      <c r="Y69" s="54"/>
      <c r="Z69" s="54"/>
      <c r="AA69" s="129"/>
      <c r="AB69" s="54"/>
      <c r="AC69" s="54"/>
      <c r="AD69" s="54"/>
      <c r="AE69" s="54"/>
      <c r="AF69" s="54"/>
      <c r="AG69" s="54"/>
      <c r="AH69" s="54"/>
      <c r="AI69" s="54"/>
      <c r="AJ69" s="54"/>
      <c r="AK69" s="56"/>
      <c r="AL69" s="56"/>
    </row>
    <row r="70" ht="15.75" customHeight="1">
      <c r="A70" s="54"/>
      <c r="B70" s="54"/>
      <c r="C70" s="55"/>
      <c r="D70" s="54"/>
      <c r="E70" s="54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4"/>
      <c r="Q70" s="128"/>
      <c r="R70" s="54"/>
      <c r="S70" s="54"/>
      <c r="T70" s="54"/>
      <c r="U70" s="54"/>
      <c r="V70" s="54"/>
      <c r="W70" s="54"/>
      <c r="X70" s="54"/>
      <c r="Y70" s="54"/>
      <c r="Z70" s="54"/>
      <c r="AA70" s="129"/>
      <c r="AB70" s="54"/>
      <c r="AC70" s="54"/>
      <c r="AD70" s="54"/>
      <c r="AE70" s="54"/>
      <c r="AF70" s="54"/>
      <c r="AG70" s="54"/>
      <c r="AH70" s="54"/>
      <c r="AI70" s="54"/>
      <c r="AJ70" s="54"/>
      <c r="AK70" s="56"/>
      <c r="AL70" s="56"/>
    </row>
    <row r="71" ht="15.75" customHeight="1">
      <c r="A71" s="54"/>
      <c r="B71" s="54"/>
      <c r="C71" s="55"/>
      <c r="D71" s="54"/>
      <c r="E71" s="54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4"/>
      <c r="Q71" s="128"/>
      <c r="R71" s="54"/>
      <c r="S71" s="54"/>
      <c r="T71" s="54"/>
      <c r="U71" s="54"/>
      <c r="V71" s="54"/>
      <c r="W71" s="54"/>
      <c r="X71" s="54"/>
      <c r="Y71" s="54"/>
      <c r="Z71" s="54"/>
      <c r="AA71" s="129"/>
      <c r="AB71" s="54"/>
      <c r="AC71" s="54"/>
      <c r="AD71" s="54"/>
      <c r="AE71" s="54"/>
      <c r="AF71" s="54"/>
      <c r="AG71" s="54"/>
      <c r="AH71" s="54"/>
      <c r="AI71" s="54"/>
      <c r="AJ71" s="54"/>
      <c r="AK71" s="56"/>
      <c r="AL71" s="56"/>
    </row>
    <row r="72" ht="15.75" customHeight="1">
      <c r="A72" s="54"/>
      <c r="B72" s="54"/>
      <c r="C72" s="55"/>
      <c r="D72" s="54"/>
      <c r="E72" s="54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4"/>
      <c r="Q72" s="128"/>
      <c r="R72" s="54"/>
      <c r="S72" s="54"/>
      <c r="T72" s="54"/>
      <c r="U72" s="54"/>
      <c r="V72" s="54"/>
      <c r="W72" s="54"/>
      <c r="X72" s="54"/>
      <c r="Y72" s="54"/>
      <c r="Z72" s="54"/>
      <c r="AA72" s="129"/>
      <c r="AB72" s="54"/>
      <c r="AC72" s="54"/>
      <c r="AD72" s="54"/>
      <c r="AE72" s="54"/>
      <c r="AF72" s="54"/>
      <c r="AG72" s="54"/>
      <c r="AH72" s="54"/>
      <c r="AI72" s="54"/>
      <c r="AJ72" s="54"/>
      <c r="AK72" s="56"/>
      <c r="AL72" s="56"/>
    </row>
    <row r="73" ht="15.75" customHeight="1">
      <c r="A73" s="54"/>
      <c r="B73" s="54"/>
      <c r="C73" s="55"/>
      <c r="D73" s="54"/>
      <c r="E73" s="54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4"/>
      <c r="Q73" s="128"/>
      <c r="R73" s="54"/>
      <c r="S73" s="54"/>
      <c r="T73" s="54"/>
      <c r="U73" s="54"/>
      <c r="V73" s="54"/>
      <c r="W73" s="54"/>
      <c r="X73" s="54"/>
      <c r="Y73" s="54"/>
      <c r="Z73" s="54"/>
      <c r="AA73" s="129"/>
      <c r="AB73" s="54"/>
      <c r="AC73" s="54"/>
      <c r="AD73" s="54"/>
      <c r="AE73" s="54"/>
      <c r="AF73" s="54"/>
      <c r="AG73" s="54"/>
      <c r="AH73" s="54"/>
      <c r="AI73" s="54"/>
      <c r="AJ73" s="54"/>
      <c r="AK73" s="56"/>
      <c r="AL73" s="56"/>
    </row>
    <row r="74" ht="15.75" customHeight="1">
      <c r="A74" s="54"/>
      <c r="B74" s="54"/>
      <c r="C74" s="55"/>
      <c r="D74" s="54"/>
      <c r="E74" s="54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4"/>
      <c r="Q74" s="128"/>
      <c r="R74" s="54"/>
      <c r="S74" s="54"/>
      <c r="T74" s="54"/>
      <c r="U74" s="54"/>
      <c r="V74" s="54"/>
      <c r="W74" s="54"/>
      <c r="X74" s="54"/>
      <c r="Y74" s="54"/>
      <c r="Z74" s="54"/>
      <c r="AA74" s="129"/>
      <c r="AB74" s="54"/>
      <c r="AC74" s="54"/>
      <c r="AD74" s="54"/>
      <c r="AE74" s="54"/>
      <c r="AF74" s="54"/>
      <c r="AG74" s="54"/>
      <c r="AH74" s="54"/>
      <c r="AI74" s="54"/>
      <c r="AJ74" s="54"/>
      <c r="AK74" s="56"/>
      <c r="AL74" s="56"/>
    </row>
    <row r="75" ht="15.75" customHeight="1">
      <c r="A75" s="54"/>
      <c r="B75" s="54"/>
      <c r="C75" s="55"/>
      <c r="D75" s="54"/>
      <c r="E75" s="54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4"/>
      <c r="Q75" s="128"/>
      <c r="R75" s="54"/>
      <c r="S75" s="54"/>
      <c r="T75" s="54"/>
      <c r="U75" s="54"/>
      <c r="V75" s="54"/>
      <c r="W75" s="54"/>
      <c r="X75" s="54"/>
      <c r="Y75" s="54"/>
      <c r="Z75" s="54"/>
      <c r="AA75" s="129"/>
      <c r="AB75" s="54"/>
      <c r="AC75" s="54"/>
      <c r="AD75" s="54"/>
      <c r="AE75" s="54"/>
      <c r="AF75" s="54"/>
      <c r="AG75" s="54"/>
      <c r="AH75" s="54"/>
      <c r="AI75" s="54"/>
      <c r="AJ75" s="54"/>
      <c r="AK75" s="56"/>
      <c r="AL75" s="56"/>
    </row>
    <row r="76" ht="15.75" customHeight="1">
      <c r="A76" s="54"/>
      <c r="B76" s="54"/>
      <c r="C76" s="55"/>
      <c r="D76" s="54"/>
      <c r="E76" s="54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4"/>
      <c r="Q76" s="128"/>
      <c r="R76" s="54"/>
      <c r="S76" s="54"/>
      <c r="T76" s="54"/>
      <c r="U76" s="54"/>
      <c r="V76" s="54"/>
      <c r="W76" s="54"/>
      <c r="X76" s="54"/>
      <c r="Y76" s="54"/>
      <c r="Z76" s="54"/>
      <c r="AA76" s="129"/>
      <c r="AB76" s="54"/>
      <c r="AC76" s="54"/>
      <c r="AD76" s="54"/>
      <c r="AE76" s="54"/>
      <c r="AF76" s="54"/>
      <c r="AG76" s="54"/>
      <c r="AH76" s="54"/>
      <c r="AI76" s="54"/>
      <c r="AJ76" s="54"/>
      <c r="AK76" s="56"/>
      <c r="AL76" s="56"/>
    </row>
    <row r="77" ht="15.75" customHeight="1">
      <c r="A77" s="54"/>
      <c r="B77" s="54"/>
      <c r="C77" s="55"/>
      <c r="D77" s="54"/>
      <c r="E77" s="54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4"/>
      <c r="Q77" s="128"/>
      <c r="R77" s="54"/>
      <c r="S77" s="54"/>
      <c r="T77" s="54"/>
      <c r="U77" s="54"/>
      <c r="V77" s="54"/>
      <c r="W77" s="54"/>
      <c r="X77" s="54"/>
      <c r="Y77" s="54"/>
      <c r="Z77" s="54"/>
      <c r="AA77" s="129"/>
      <c r="AB77" s="54"/>
      <c r="AC77" s="54"/>
      <c r="AD77" s="54"/>
      <c r="AE77" s="54"/>
      <c r="AF77" s="54"/>
      <c r="AG77" s="54"/>
      <c r="AH77" s="54"/>
      <c r="AI77" s="54"/>
      <c r="AJ77" s="54"/>
      <c r="AK77" s="56"/>
      <c r="AL77" s="56"/>
    </row>
    <row r="78" ht="15.75" customHeight="1">
      <c r="A78" s="54"/>
      <c r="B78" s="54"/>
      <c r="C78" s="55"/>
      <c r="D78" s="54"/>
      <c r="E78" s="54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4"/>
      <c r="Q78" s="128"/>
      <c r="R78" s="54"/>
      <c r="S78" s="54"/>
      <c r="T78" s="54"/>
      <c r="U78" s="54"/>
      <c r="V78" s="54"/>
      <c r="W78" s="54"/>
      <c r="X78" s="54"/>
      <c r="Y78" s="54"/>
      <c r="Z78" s="54"/>
      <c r="AA78" s="129"/>
      <c r="AB78" s="54"/>
      <c r="AC78" s="54"/>
      <c r="AD78" s="54"/>
      <c r="AE78" s="54"/>
      <c r="AF78" s="54"/>
      <c r="AG78" s="54"/>
      <c r="AH78" s="54"/>
      <c r="AI78" s="54"/>
      <c r="AJ78" s="54"/>
      <c r="AK78" s="56"/>
      <c r="AL78" s="56"/>
    </row>
    <row r="79" ht="15.75" customHeight="1">
      <c r="A79" s="54"/>
      <c r="B79" s="54"/>
      <c r="C79" s="55"/>
      <c r="D79" s="54"/>
      <c r="E79" s="54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4"/>
      <c r="Q79" s="128"/>
      <c r="R79" s="54"/>
      <c r="S79" s="54"/>
      <c r="T79" s="54"/>
      <c r="U79" s="54"/>
      <c r="V79" s="54"/>
      <c r="W79" s="54"/>
      <c r="X79" s="54"/>
      <c r="Y79" s="54"/>
      <c r="Z79" s="54"/>
      <c r="AA79" s="129"/>
      <c r="AB79" s="54"/>
      <c r="AC79" s="54"/>
      <c r="AD79" s="54"/>
      <c r="AE79" s="54"/>
      <c r="AF79" s="54"/>
      <c r="AG79" s="54"/>
      <c r="AH79" s="54"/>
      <c r="AI79" s="54"/>
      <c r="AJ79" s="54"/>
      <c r="AK79" s="56"/>
      <c r="AL79" s="56"/>
    </row>
    <row r="80" ht="15.75" customHeight="1">
      <c r="A80" s="54"/>
      <c r="B80" s="54"/>
      <c r="C80" s="55"/>
      <c r="D80" s="54"/>
      <c r="E80" s="54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4"/>
      <c r="Q80" s="128"/>
      <c r="R80" s="54"/>
      <c r="S80" s="54"/>
      <c r="T80" s="54"/>
      <c r="U80" s="54"/>
      <c r="V80" s="54"/>
      <c r="W80" s="54"/>
      <c r="X80" s="54"/>
      <c r="Y80" s="54"/>
      <c r="Z80" s="54"/>
      <c r="AA80" s="129"/>
      <c r="AB80" s="54"/>
      <c r="AC80" s="54"/>
      <c r="AD80" s="54"/>
      <c r="AE80" s="54"/>
      <c r="AF80" s="54"/>
      <c r="AG80" s="54"/>
      <c r="AH80" s="54"/>
      <c r="AI80" s="54"/>
      <c r="AJ80" s="54"/>
      <c r="AK80" s="56"/>
      <c r="AL80" s="56"/>
    </row>
    <row r="81" ht="15.75" customHeight="1">
      <c r="A81" s="54"/>
      <c r="B81" s="54"/>
      <c r="C81" s="55"/>
      <c r="D81" s="54"/>
      <c r="E81" s="54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4"/>
      <c r="Q81" s="128"/>
      <c r="R81" s="54"/>
      <c r="S81" s="54"/>
      <c r="T81" s="54"/>
      <c r="U81" s="54"/>
      <c r="V81" s="54"/>
      <c r="W81" s="54"/>
      <c r="X81" s="54"/>
      <c r="Y81" s="54"/>
      <c r="Z81" s="54"/>
      <c r="AA81" s="129"/>
      <c r="AB81" s="54"/>
      <c r="AC81" s="54"/>
      <c r="AD81" s="54"/>
      <c r="AE81" s="54"/>
      <c r="AF81" s="54"/>
      <c r="AG81" s="54"/>
      <c r="AH81" s="54"/>
      <c r="AI81" s="54"/>
      <c r="AJ81" s="54"/>
      <c r="AK81" s="56"/>
      <c r="AL81" s="56"/>
    </row>
    <row r="82" ht="15.75" customHeight="1">
      <c r="A82" s="54"/>
      <c r="B82" s="54"/>
      <c r="C82" s="55"/>
      <c r="D82" s="54"/>
      <c r="E82" s="54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4"/>
      <c r="Q82" s="128"/>
      <c r="R82" s="54"/>
      <c r="S82" s="54"/>
      <c r="T82" s="54"/>
      <c r="U82" s="54"/>
      <c r="V82" s="54"/>
      <c r="W82" s="54"/>
      <c r="X82" s="54"/>
      <c r="Y82" s="54"/>
      <c r="Z82" s="54"/>
      <c r="AA82" s="129"/>
      <c r="AB82" s="54"/>
      <c r="AC82" s="54"/>
      <c r="AD82" s="54"/>
      <c r="AE82" s="54"/>
      <c r="AF82" s="54"/>
      <c r="AG82" s="54"/>
      <c r="AH82" s="54"/>
      <c r="AI82" s="54"/>
      <c r="AJ82" s="54"/>
      <c r="AK82" s="56"/>
      <c r="AL82" s="56"/>
    </row>
    <row r="83" ht="15.75" customHeight="1">
      <c r="A83" s="54"/>
      <c r="B83" s="54"/>
      <c r="C83" s="55"/>
      <c r="D83" s="54"/>
      <c r="E83" s="54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4"/>
      <c r="Q83" s="128"/>
      <c r="R83" s="54"/>
      <c r="S83" s="54"/>
      <c r="T83" s="54"/>
      <c r="U83" s="54"/>
      <c r="V83" s="54"/>
      <c r="W83" s="54"/>
      <c r="X83" s="54"/>
      <c r="Y83" s="54"/>
      <c r="Z83" s="54"/>
      <c r="AA83" s="129"/>
      <c r="AB83" s="54"/>
      <c r="AC83" s="54"/>
      <c r="AD83" s="54"/>
      <c r="AE83" s="54"/>
      <c r="AF83" s="54"/>
      <c r="AG83" s="54"/>
      <c r="AH83" s="54"/>
      <c r="AI83" s="54"/>
      <c r="AJ83" s="54"/>
      <c r="AK83" s="56"/>
      <c r="AL83" s="56"/>
    </row>
    <row r="84" ht="15.75" customHeight="1">
      <c r="A84" s="54"/>
      <c r="B84" s="54"/>
      <c r="C84" s="55"/>
      <c r="D84" s="54"/>
      <c r="E84" s="54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4"/>
      <c r="Q84" s="128"/>
      <c r="R84" s="54"/>
      <c r="S84" s="54"/>
      <c r="T84" s="54"/>
      <c r="U84" s="54"/>
      <c r="V84" s="54"/>
      <c r="W84" s="54"/>
      <c r="X84" s="54"/>
      <c r="Y84" s="54"/>
      <c r="Z84" s="54"/>
      <c r="AA84" s="129"/>
      <c r="AB84" s="54"/>
      <c r="AC84" s="54"/>
      <c r="AD84" s="54"/>
      <c r="AE84" s="54"/>
      <c r="AF84" s="54"/>
      <c r="AG84" s="54"/>
      <c r="AH84" s="54"/>
      <c r="AI84" s="54"/>
      <c r="AJ84" s="54"/>
      <c r="AK84" s="56"/>
      <c r="AL84" s="56"/>
    </row>
    <row r="85" ht="15.75" customHeight="1">
      <c r="A85" s="54"/>
      <c r="B85" s="54"/>
      <c r="C85" s="55"/>
      <c r="D85" s="54"/>
      <c r="E85" s="54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4"/>
      <c r="Q85" s="128"/>
      <c r="R85" s="54"/>
      <c r="S85" s="54"/>
      <c r="T85" s="54"/>
      <c r="U85" s="54"/>
      <c r="V85" s="54"/>
      <c r="W85" s="54"/>
      <c r="X85" s="54"/>
      <c r="Y85" s="54"/>
      <c r="Z85" s="54"/>
      <c r="AA85" s="129"/>
      <c r="AB85" s="54"/>
      <c r="AC85" s="54"/>
      <c r="AD85" s="54"/>
      <c r="AE85" s="54"/>
      <c r="AF85" s="54"/>
      <c r="AG85" s="54"/>
      <c r="AH85" s="54"/>
      <c r="AI85" s="54"/>
      <c r="AJ85" s="54"/>
      <c r="AK85" s="56"/>
      <c r="AL85" s="56"/>
    </row>
    <row r="86" ht="15.75" customHeight="1">
      <c r="A86" s="54"/>
      <c r="B86" s="54"/>
      <c r="C86" s="55"/>
      <c r="D86" s="54"/>
      <c r="E86" s="54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4"/>
      <c r="Q86" s="128"/>
      <c r="R86" s="54"/>
      <c r="S86" s="54"/>
      <c r="T86" s="54"/>
      <c r="U86" s="54"/>
      <c r="V86" s="54"/>
      <c r="W86" s="54"/>
      <c r="X86" s="54"/>
      <c r="Y86" s="54"/>
      <c r="Z86" s="54"/>
      <c r="AA86" s="129"/>
      <c r="AB86" s="54"/>
      <c r="AC86" s="54"/>
      <c r="AD86" s="54"/>
      <c r="AE86" s="54"/>
      <c r="AF86" s="54"/>
      <c r="AG86" s="54"/>
      <c r="AH86" s="54"/>
      <c r="AI86" s="54"/>
      <c r="AJ86" s="54"/>
      <c r="AK86" s="56"/>
      <c r="AL86" s="56"/>
    </row>
    <row r="87" ht="15.75" customHeight="1">
      <c r="A87" s="54"/>
      <c r="B87" s="54"/>
      <c r="C87" s="55"/>
      <c r="D87" s="54"/>
      <c r="E87" s="54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4"/>
      <c r="Q87" s="128"/>
      <c r="R87" s="54"/>
      <c r="S87" s="54"/>
      <c r="T87" s="54"/>
      <c r="U87" s="54"/>
      <c r="V87" s="54"/>
      <c r="W87" s="54"/>
      <c r="X87" s="54"/>
      <c r="Y87" s="54"/>
      <c r="Z87" s="54"/>
      <c r="AA87" s="129"/>
      <c r="AB87" s="54"/>
      <c r="AC87" s="54"/>
      <c r="AD87" s="54"/>
      <c r="AE87" s="54"/>
      <c r="AF87" s="54"/>
      <c r="AG87" s="54"/>
      <c r="AH87" s="54"/>
      <c r="AI87" s="54"/>
      <c r="AJ87" s="54"/>
      <c r="AK87" s="56"/>
      <c r="AL87" s="56"/>
    </row>
    <row r="88" ht="15.75" customHeight="1">
      <c r="A88" s="54"/>
      <c r="B88" s="54"/>
      <c r="C88" s="55"/>
      <c r="D88" s="54"/>
      <c r="E88" s="54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4"/>
      <c r="Q88" s="128"/>
      <c r="R88" s="54"/>
      <c r="S88" s="54"/>
      <c r="T88" s="54"/>
      <c r="U88" s="54"/>
      <c r="V88" s="54"/>
      <c r="W88" s="54"/>
      <c r="X88" s="54"/>
      <c r="Y88" s="54"/>
      <c r="Z88" s="54"/>
      <c r="AA88" s="129"/>
      <c r="AB88" s="54"/>
      <c r="AC88" s="54"/>
      <c r="AD88" s="54"/>
      <c r="AE88" s="54"/>
      <c r="AF88" s="54"/>
      <c r="AG88" s="54"/>
      <c r="AH88" s="54"/>
      <c r="AI88" s="54"/>
      <c r="AJ88" s="54"/>
      <c r="AK88" s="56"/>
      <c r="AL88" s="56"/>
    </row>
    <row r="89" ht="15.75" customHeight="1">
      <c r="A89" s="54"/>
      <c r="B89" s="54"/>
      <c r="C89" s="55"/>
      <c r="D89" s="54"/>
      <c r="E89" s="54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4"/>
      <c r="Q89" s="128"/>
      <c r="R89" s="54"/>
      <c r="S89" s="54"/>
      <c r="T89" s="54"/>
      <c r="U89" s="54"/>
      <c r="V89" s="54"/>
      <c r="W89" s="54"/>
      <c r="X89" s="54"/>
      <c r="Y89" s="54"/>
      <c r="Z89" s="54"/>
      <c r="AA89" s="129"/>
      <c r="AB89" s="54"/>
      <c r="AC89" s="54"/>
      <c r="AD89" s="54"/>
      <c r="AE89" s="54"/>
      <c r="AF89" s="54"/>
      <c r="AG89" s="54"/>
      <c r="AH89" s="54"/>
      <c r="AI89" s="54"/>
      <c r="AJ89" s="54"/>
      <c r="AK89" s="56"/>
      <c r="AL89" s="56"/>
    </row>
    <row r="90" ht="15.75" customHeight="1">
      <c r="A90" s="54"/>
      <c r="B90" s="54"/>
      <c r="C90" s="55"/>
      <c r="D90" s="54"/>
      <c r="E90" s="54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4"/>
      <c r="Q90" s="128"/>
      <c r="R90" s="54"/>
      <c r="S90" s="54"/>
      <c r="T90" s="54"/>
      <c r="U90" s="54"/>
      <c r="V90" s="54"/>
      <c r="W90" s="54"/>
      <c r="X90" s="54"/>
      <c r="Y90" s="54"/>
      <c r="Z90" s="54"/>
      <c r="AA90" s="129"/>
      <c r="AB90" s="54"/>
      <c r="AC90" s="54"/>
      <c r="AD90" s="54"/>
      <c r="AE90" s="54"/>
      <c r="AF90" s="54"/>
      <c r="AG90" s="54"/>
      <c r="AH90" s="54"/>
      <c r="AI90" s="54"/>
      <c r="AJ90" s="54"/>
      <c r="AK90" s="56"/>
      <c r="AL90" s="56"/>
    </row>
    <row r="91" ht="15.75" customHeight="1">
      <c r="A91" s="54"/>
      <c r="B91" s="54"/>
      <c r="C91" s="55"/>
      <c r="D91" s="54"/>
      <c r="E91" s="54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4"/>
      <c r="Q91" s="128"/>
      <c r="R91" s="54"/>
      <c r="S91" s="54"/>
      <c r="T91" s="54"/>
      <c r="U91" s="54"/>
      <c r="V91" s="54"/>
      <c r="W91" s="54"/>
      <c r="X91" s="54"/>
      <c r="Y91" s="54"/>
      <c r="Z91" s="54"/>
      <c r="AA91" s="129"/>
      <c r="AB91" s="54"/>
      <c r="AC91" s="54"/>
      <c r="AD91" s="54"/>
      <c r="AE91" s="54"/>
      <c r="AF91" s="54"/>
      <c r="AG91" s="54"/>
      <c r="AH91" s="54"/>
      <c r="AI91" s="54"/>
      <c r="AJ91" s="54"/>
      <c r="AK91" s="56"/>
      <c r="AL91" s="56"/>
    </row>
    <row r="92" ht="15.75" customHeight="1">
      <c r="A92" s="54"/>
      <c r="B92" s="54"/>
      <c r="C92" s="55"/>
      <c r="D92" s="54"/>
      <c r="E92" s="54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4"/>
      <c r="Q92" s="128"/>
      <c r="R92" s="54"/>
      <c r="S92" s="54"/>
      <c r="T92" s="54"/>
      <c r="U92" s="54"/>
      <c r="V92" s="54"/>
      <c r="W92" s="54"/>
      <c r="X92" s="54"/>
      <c r="Y92" s="54"/>
      <c r="Z92" s="54"/>
      <c r="AA92" s="129"/>
      <c r="AB92" s="54"/>
      <c r="AC92" s="54"/>
      <c r="AD92" s="54"/>
      <c r="AE92" s="54"/>
      <c r="AF92" s="54"/>
      <c r="AG92" s="54"/>
      <c r="AH92" s="54"/>
      <c r="AI92" s="54"/>
      <c r="AJ92" s="54"/>
      <c r="AK92" s="56"/>
      <c r="AL92" s="56"/>
    </row>
    <row r="93" ht="15.75" customHeight="1">
      <c r="A93" s="54"/>
      <c r="B93" s="54"/>
      <c r="C93" s="55"/>
      <c r="D93" s="54"/>
      <c r="E93" s="54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4"/>
      <c r="Q93" s="128"/>
      <c r="R93" s="54"/>
      <c r="S93" s="54"/>
      <c r="T93" s="54"/>
      <c r="U93" s="54"/>
      <c r="V93" s="54"/>
      <c r="W93" s="54"/>
      <c r="X93" s="54"/>
      <c r="Y93" s="54"/>
      <c r="Z93" s="54"/>
      <c r="AA93" s="129"/>
      <c r="AB93" s="54"/>
      <c r="AC93" s="54"/>
      <c r="AD93" s="54"/>
      <c r="AE93" s="54"/>
      <c r="AF93" s="54"/>
      <c r="AG93" s="54"/>
      <c r="AH93" s="54"/>
      <c r="AI93" s="54"/>
      <c r="AJ93" s="54"/>
      <c r="AK93" s="56"/>
      <c r="AL93" s="56"/>
    </row>
    <row r="94" ht="15.75" customHeight="1">
      <c r="A94" s="54"/>
      <c r="B94" s="54"/>
      <c r="C94" s="55"/>
      <c r="D94" s="54"/>
      <c r="E94" s="54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4"/>
      <c r="Q94" s="128"/>
      <c r="R94" s="54"/>
      <c r="S94" s="54"/>
      <c r="T94" s="54"/>
      <c r="U94" s="54"/>
      <c r="V94" s="54"/>
      <c r="W94" s="54"/>
      <c r="X94" s="54"/>
      <c r="Y94" s="54"/>
      <c r="Z94" s="54"/>
      <c r="AA94" s="129"/>
      <c r="AB94" s="54"/>
      <c r="AC94" s="54"/>
      <c r="AD94" s="54"/>
      <c r="AE94" s="54"/>
      <c r="AF94" s="54"/>
      <c r="AG94" s="54"/>
      <c r="AH94" s="54"/>
      <c r="AI94" s="54"/>
      <c r="AJ94" s="54"/>
      <c r="AK94" s="56"/>
      <c r="AL94" s="56"/>
    </row>
    <row r="95" ht="15.75" customHeight="1">
      <c r="A95" s="54"/>
      <c r="B95" s="54"/>
      <c r="C95" s="55"/>
      <c r="D95" s="54"/>
      <c r="E95" s="54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4"/>
      <c r="Q95" s="128"/>
      <c r="R95" s="54"/>
      <c r="S95" s="54"/>
      <c r="T95" s="54"/>
      <c r="U95" s="54"/>
      <c r="V95" s="54"/>
      <c r="W95" s="54"/>
      <c r="X95" s="54"/>
      <c r="Y95" s="54"/>
      <c r="Z95" s="54"/>
      <c r="AA95" s="129"/>
      <c r="AB95" s="54"/>
      <c r="AC95" s="54"/>
      <c r="AD95" s="54"/>
      <c r="AE95" s="54"/>
      <c r="AF95" s="54"/>
      <c r="AG95" s="54"/>
      <c r="AH95" s="54"/>
      <c r="AI95" s="54"/>
      <c r="AJ95" s="54"/>
      <c r="AK95" s="56"/>
      <c r="AL95" s="56"/>
    </row>
    <row r="96" ht="15.75" customHeight="1">
      <c r="A96" s="54"/>
      <c r="B96" s="54"/>
      <c r="C96" s="55"/>
      <c r="D96" s="54"/>
      <c r="E96" s="54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4"/>
      <c r="Q96" s="128"/>
      <c r="R96" s="54"/>
      <c r="S96" s="54"/>
      <c r="T96" s="54"/>
      <c r="U96" s="54"/>
      <c r="V96" s="54"/>
      <c r="W96" s="54"/>
      <c r="X96" s="54"/>
      <c r="Y96" s="54"/>
      <c r="Z96" s="54"/>
      <c r="AA96" s="129"/>
      <c r="AB96" s="54"/>
      <c r="AC96" s="54"/>
      <c r="AD96" s="54"/>
      <c r="AE96" s="54"/>
      <c r="AF96" s="54"/>
      <c r="AG96" s="54"/>
      <c r="AH96" s="54"/>
      <c r="AI96" s="54"/>
      <c r="AJ96" s="54"/>
      <c r="AK96" s="56"/>
      <c r="AL96" s="56"/>
    </row>
    <row r="97" ht="15.75" customHeight="1">
      <c r="A97" s="54"/>
      <c r="B97" s="54"/>
      <c r="C97" s="55"/>
      <c r="D97" s="54"/>
      <c r="E97" s="54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4"/>
      <c r="Q97" s="128"/>
      <c r="R97" s="54"/>
      <c r="S97" s="54"/>
      <c r="T97" s="54"/>
      <c r="U97" s="54"/>
      <c r="V97" s="54"/>
      <c r="W97" s="54"/>
      <c r="X97" s="54"/>
      <c r="Y97" s="54"/>
      <c r="Z97" s="54"/>
      <c r="AA97" s="129"/>
      <c r="AB97" s="54"/>
      <c r="AC97" s="54"/>
      <c r="AD97" s="54"/>
      <c r="AE97" s="54"/>
      <c r="AF97" s="54"/>
      <c r="AG97" s="54"/>
      <c r="AH97" s="54"/>
      <c r="AI97" s="54"/>
      <c r="AJ97" s="54"/>
      <c r="AK97" s="56"/>
      <c r="AL97" s="56"/>
    </row>
    <row r="98" ht="15.75" customHeight="1">
      <c r="A98" s="54"/>
      <c r="B98" s="54"/>
      <c r="C98" s="55"/>
      <c r="D98" s="54"/>
      <c r="E98" s="54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4"/>
      <c r="Q98" s="128"/>
      <c r="R98" s="54"/>
      <c r="S98" s="54"/>
      <c r="T98" s="54"/>
      <c r="U98" s="54"/>
      <c r="V98" s="54"/>
      <c r="W98" s="54"/>
      <c r="X98" s="54"/>
      <c r="Y98" s="54"/>
      <c r="Z98" s="54"/>
      <c r="AA98" s="129"/>
      <c r="AB98" s="54"/>
      <c r="AC98" s="54"/>
      <c r="AD98" s="54"/>
      <c r="AE98" s="54"/>
      <c r="AF98" s="54"/>
      <c r="AG98" s="54"/>
      <c r="AH98" s="54"/>
      <c r="AI98" s="54"/>
      <c r="AJ98" s="54"/>
      <c r="AK98" s="56"/>
      <c r="AL98" s="56"/>
    </row>
    <row r="99" ht="15.75" customHeight="1">
      <c r="A99" s="54"/>
      <c r="B99" s="54"/>
      <c r="C99" s="55"/>
      <c r="D99" s="54"/>
      <c r="E99" s="54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4"/>
      <c r="Q99" s="128"/>
      <c r="R99" s="54"/>
      <c r="S99" s="54"/>
      <c r="T99" s="54"/>
      <c r="U99" s="54"/>
      <c r="V99" s="54"/>
      <c r="W99" s="54"/>
      <c r="X99" s="54"/>
      <c r="Y99" s="54"/>
      <c r="Z99" s="54"/>
      <c r="AA99" s="129"/>
      <c r="AB99" s="54"/>
      <c r="AC99" s="54"/>
      <c r="AD99" s="54"/>
      <c r="AE99" s="54"/>
      <c r="AF99" s="54"/>
      <c r="AG99" s="54"/>
      <c r="AH99" s="54"/>
      <c r="AI99" s="54"/>
      <c r="AJ99" s="54"/>
      <c r="AK99" s="56"/>
      <c r="AL99" s="56"/>
    </row>
    <row r="100" ht="15.75" customHeight="1">
      <c r="A100" s="54"/>
      <c r="B100" s="54"/>
      <c r="C100" s="55"/>
      <c r="D100" s="54"/>
      <c r="E100" s="54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4"/>
      <c r="Q100" s="128"/>
      <c r="R100" s="54"/>
      <c r="S100" s="54"/>
      <c r="T100" s="54"/>
      <c r="U100" s="54"/>
      <c r="V100" s="54"/>
      <c r="W100" s="54"/>
      <c r="X100" s="54"/>
      <c r="Y100" s="54"/>
      <c r="Z100" s="54"/>
      <c r="AA100" s="129"/>
      <c r="AB100" s="54"/>
      <c r="AC100" s="54"/>
      <c r="AD100" s="54"/>
      <c r="AE100" s="54"/>
      <c r="AF100" s="54"/>
      <c r="AG100" s="54"/>
      <c r="AH100" s="54"/>
      <c r="AI100" s="54"/>
      <c r="AJ100" s="54"/>
      <c r="AK100" s="56"/>
      <c r="AL100" s="56"/>
    </row>
    <row r="101" ht="15.75" customHeight="1">
      <c r="A101" s="54"/>
      <c r="B101" s="54"/>
      <c r="C101" s="55"/>
      <c r="D101" s="54"/>
      <c r="E101" s="54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4"/>
      <c r="Q101" s="128"/>
      <c r="R101" s="54"/>
      <c r="S101" s="54"/>
      <c r="T101" s="54"/>
      <c r="U101" s="54"/>
      <c r="V101" s="54"/>
      <c r="W101" s="54"/>
      <c r="X101" s="54"/>
      <c r="Y101" s="54"/>
      <c r="Z101" s="54"/>
      <c r="AA101" s="129"/>
      <c r="AB101" s="54"/>
      <c r="AC101" s="54"/>
      <c r="AD101" s="54"/>
      <c r="AE101" s="54"/>
      <c r="AF101" s="54"/>
      <c r="AG101" s="54"/>
      <c r="AH101" s="54"/>
      <c r="AI101" s="54"/>
      <c r="AJ101" s="54"/>
      <c r="AK101" s="56"/>
      <c r="AL101" s="56"/>
    </row>
    <row r="102" ht="15.75" customHeight="1">
      <c r="A102" s="54"/>
      <c r="B102" s="54"/>
      <c r="C102" s="55"/>
      <c r="D102" s="54"/>
      <c r="E102" s="54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4"/>
      <c r="Q102" s="128"/>
      <c r="R102" s="54"/>
      <c r="S102" s="54"/>
      <c r="T102" s="54"/>
      <c r="U102" s="54"/>
      <c r="V102" s="54"/>
      <c r="W102" s="54"/>
      <c r="X102" s="54"/>
      <c r="Y102" s="54"/>
      <c r="Z102" s="54"/>
      <c r="AA102" s="129"/>
      <c r="AB102" s="54"/>
      <c r="AC102" s="54"/>
      <c r="AD102" s="54"/>
      <c r="AE102" s="54"/>
      <c r="AF102" s="54"/>
      <c r="AG102" s="54"/>
      <c r="AH102" s="54"/>
      <c r="AI102" s="54"/>
      <c r="AJ102" s="54"/>
      <c r="AK102" s="56"/>
      <c r="AL102" s="56"/>
    </row>
    <row r="103" ht="15.75" customHeight="1">
      <c r="A103" s="54"/>
      <c r="B103" s="54"/>
      <c r="C103" s="55"/>
      <c r="D103" s="54"/>
      <c r="E103" s="54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4"/>
      <c r="Q103" s="128"/>
      <c r="R103" s="54"/>
      <c r="S103" s="54"/>
      <c r="T103" s="54"/>
      <c r="U103" s="54"/>
      <c r="V103" s="54"/>
      <c r="W103" s="54"/>
      <c r="X103" s="54"/>
      <c r="Y103" s="54"/>
      <c r="Z103" s="54"/>
      <c r="AA103" s="129"/>
      <c r="AB103" s="54"/>
      <c r="AC103" s="54"/>
      <c r="AD103" s="54"/>
      <c r="AE103" s="54"/>
      <c r="AF103" s="54"/>
      <c r="AG103" s="54"/>
      <c r="AH103" s="54"/>
      <c r="AI103" s="54"/>
      <c r="AJ103" s="54"/>
      <c r="AK103" s="56"/>
      <c r="AL103" s="56"/>
    </row>
    <row r="104" ht="15.75" customHeight="1">
      <c r="A104" s="54"/>
      <c r="B104" s="54"/>
      <c r="C104" s="55"/>
      <c r="D104" s="54"/>
      <c r="E104" s="54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4"/>
      <c r="Q104" s="128"/>
      <c r="R104" s="54"/>
      <c r="S104" s="54"/>
      <c r="T104" s="54"/>
      <c r="U104" s="54"/>
      <c r="V104" s="54"/>
      <c r="W104" s="54"/>
      <c r="X104" s="54"/>
      <c r="Y104" s="54"/>
      <c r="Z104" s="54"/>
      <c r="AA104" s="129"/>
      <c r="AB104" s="54"/>
      <c r="AC104" s="54"/>
      <c r="AD104" s="54"/>
      <c r="AE104" s="54"/>
      <c r="AF104" s="54"/>
      <c r="AG104" s="54"/>
      <c r="AH104" s="54"/>
      <c r="AI104" s="54"/>
      <c r="AJ104" s="54"/>
      <c r="AK104" s="56"/>
      <c r="AL104" s="56"/>
    </row>
    <row r="105" ht="15.75" customHeight="1">
      <c r="A105" s="54"/>
      <c r="B105" s="54"/>
      <c r="C105" s="55"/>
      <c r="D105" s="54"/>
      <c r="E105" s="54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4"/>
      <c r="Q105" s="128"/>
      <c r="R105" s="54"/>
      <c r="S105" s="54"/>
      <c r="T105" s="54"/>
      <c r="U105" s="54"/>
      <c r="V105" s="54"/>
      <c r="W105" s="54"/>
      <c r="X105" s="54"/>
      <c r="Y105" s="54"/>
      <c r="Z105" s="54"/>
      <c r="AA105" s="129"/>
      <c r="AB105" s="54"/>
      <c r="AC105" s="54"/>
      <c r="AD105" s="54"/>
      <c r="AE105" s="54"/>
      <c r="AF105" s="54"/>
      <c r="AG105" s="54"/>
      <c r="AH105" s="54"/>
      <c r="AI105" s="54"/>
      <c r="AJ105" s="54"/>
      <c r="AK105" s="56"/>
      <c r="AL105" s="56"/>
    </row>
    <row r="106" ht="15.75" customHeight="1">
      <c r="A106" s="54"/>
      <c r="B106" s="54"/>
      <c r="C106" s="55"/>
      <c r="D106" s="54"/>
      <c r="E106" s="54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4"/>
      <c r="Q106" s="128"/>
      <c r="R106" s="54"/>
      <c r="S106" s="54"/>
      <c r="T106" s="54"/>
      <c r="U106" s="54"/>
      <c r="V106" s="54"/>
      <c r="W106" s="54"/>
      <c r="X106" s="54"/>
      <c r="Y106" s="54"/>
      <c r="Z106" s="54"/>
      <c r="AA106" s="129"/>
      <c r="AB106" s="54"/>
      <c r="AC106" s="54"/>
      <c r="AD106" s="54"/>
      <c r="AE106" s="54"/>
      <c r="AF106" s="54"/>
      <c r="AG106" s="54"/>
      <c r="AH106" s="54"/>
      <c r="AI106" s="54"/>
      <c r="AJ106" s="54"/>
      <c r="AK106" s="56"/>
      <c r="AL106" s="56"/>
    </row>
    <row r="107" ht="15.75" customHeight="1">
      <c r="A107" s="54"/>
      <c r="B107" s="54"/>
      <c r="C107" s="55"/>
      <c r="D107" s="54"/>
      <c r="E107" s="54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4"/>
      <c r="Q107" s="128"/>
      <c r="R107" s="54"/>
      <c r="S107" s="54"/>
      <c r="T107" s="54"/>
      <c r="U107" s="54"/>
      <c r="V107" s="54"/>
      <c r="W107" s="54"/>
      <c r="X107" s="54"/>
      <c r="Y107" s="54"/>
      <c r="Z107" s="54"/>
      <c r="AA107" s="129"/>
      <c r="AB107" s="54"/>
      <c r="AC107" s="54"/>
      <c r="AD107" s="54"/>
      <c r="AE107" s="54"/>
      <c r="AF107" s="54"/>
      <c r="AG107" s="54"/>
      <c r="AH107" s="54"/>
      <c r="AI107" s="54"/>
      <c r="AJ107" s="54"/>
      <c r="AK107" s="56"/>
      <c r="AL107" s="56"/>
    </row>
    <row r="108" ht="15.75" customHeight="1">
      <c r="A108" s="54"/>
      <c r="B108" s="54"/>
      <c r="C108" s="55"/>
      <c r="D108" s="54"/>
      <c r="E108" s="54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4"/>
      <c r="Q108" s="128"/>
      <c r="R108" s="54"/>
      <c r="S108" s="54"/>
      <c r="T108" s="54"/>
      <c r="U108" s="54"/>
      <c r="V108" s="54"/>
      <c r="W108" s="54"/>
      <c r="X108" s="54"/>
      <c r="Y108" s="54"/>
      <c r="Z108" s="54"/>
      <c r="AA108" s="129"/>
      <c r="AB108" s="54"/>
      <c r="AC108" s="54"/>
      <c r="AD108" s="54"/>
      <c r="AE108" s="54"/>
      <c r="AF108" s="54"/>
      <c r="AG108" s="54"/>
      <c r="AH108" s="54"/>
      <c r="AI108" s="54"/>
      <c r="AJ108" s="54"/>
      <c r="AK108" s="56"/>
      <c r="AL108" s="56"/>
    </row>
    <row r="109" ht="15.75" customHeight="1">
      <c r="A109" s="54"/>
      <c r="B109" s="54"/>
      <c r="C109" s="55"/>
      <c r="D109" s="54"/>
      <c r="E109" s="54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4"/>
      <c r="Q109" s="128"/>
      <c r="R109" s="54"/>
      <c r="S109" s="54"/>
      <c r="T109" s="54"/>
      <c r="U109" s="54"/>
      <c r="V109" s="54"/>
      <c r="W109" s="54"/>
      <c r="X109" s="54"/>
      <c r="Y109" s="54"/>
      <c r="Z109" s="54"/>
      <c r="AA109" s="129"/>
      <c r="AB109" s="54"/>
      <c r="AC109" s="54"/>
      <c r="AD109" s="54"/>
      <c r="AE109" s="54"/>
      <c r="AF109" s="54"/>
      <c r="AG109" s="54"/>
      <c r="AH109" s="54"/>
      <c r="AI109" s="54"/>
      <c r="AJ109" s="54"/>
      <c r="AK109" s="56"/>
      <c r="AL109" s="56"/>
    </row>
    <row r="110" ht="15.75" customHeight="1">
      <c r="A110" s="54"/>
      <c r="B110" s="54"/>
      <c r="C110" s="55"/>
      <c r="D110" s="54"/>
      <c r="E110" s="54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4"/>
      <c r="Q110" s="128"/>
      <c r="R110" s="54"/>
      <c r="S110" s="54"/>
      <c r="T110" s="54"/>
      <c r="U110" s="54"/>
      <c r="V110" s="54"/>
      <c r="W110" s="54"/>
      <c r="X110" s="54"/>
      <c r="Y110" s="54"/>
      <c r="Z110" s="54"/>
      <c r="AA110" s="129"/>
      <c r="AB110" s="54"/>
      <c r="AC110" s="54"/>
      <c r="AD110" s="54"/>
      <c r="AE110" s="54"/>
      <c r="AF110" s="54"/>
      <c r="AG110" s="54"/>
      <c r="AH110" s="54"/>
      <c r="AI110" s="54"/>
      <c r="AJ110" s="54"/>
      <c r="AK110" s="56"/>
      <c r="AL110" s="56"/>
    </row>
    <row r="111" ht="15.75" customHeight="1">
      <c r="A111" s="54"/>
      <c r="B111" s="54"/>
      <c r="C111" s="55"/>
      <c r="D111" s="54"/>
      <c r="E111" s="54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4"/>
      <c r="Q111" s="128"/>
      <c r="R111" s="54"/>
      <c r="S111" s="54"/>
      <c r="T111" s="54"/>
      <c r="U111" s="54"/>
      <c r="V111" s="54"/>
      <c r="W111" s="54"/>
      <c r="X111" s="54"/>
      <c r="Y111" s="54"/>
      <c r="Z111" s="54"/>
      <c r="AA111" s="129"/>
      <c r="AB111" s="54"/>
      <c r="AC111" s="54"/>
      <c r="AD111" s="54"/>
      <c r="AE111" s="54"/>
      <c r="AF111" s="54"/>
      <c r="AG111" s="54"/>
      <c r="AH111" s="54"/>
      <c r="AI111" s="54"/>
      <c r="AJ111" s="54"/>
      <c r="AK111" s="56"/>
      <c r="AL111" s="56"/>
    </row>
    <row r="112" ht="15.75" customHeight="1">
      <c r="A112" s="54"/>
      <c r="B112" s="54"/>
      <c r="C112" s="55"/>
      <c r="D112" s="54"/>
      <c r="E112" s="54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4"/>
      <c r="Q112" s="128"/>
      <c r="R112" s="54"/>
      <c r="S112" s="54"/>
      <c r="T112" s="54"/>
      <c r="U112" s="54"/>
      <c r="V112" s="54"/>
      <c r="W112" s="54"/>
      <c r="X112" s="54"/>
      <c r="Y112" s="54"/>
      <c r="Z112" s="54"/>
      <c r="AA112" s="129"/>
      <c r="AB112" s="54"/>
      <c r="AC112" s="54"/>
      <c r="AD112" s="54"/>
      <c r="AE112" s="54"/>
      <c r="AF112" s="54"/>
      <c r="AG112" s="54"/>
      <c r="AH112" s="54"/>
      <c r="AI112" s="54"/>
      <c r="AJ112" s="54"/>
      <c r="AK112" s="56"/>
      <c r="AL112" s="56"/>
    </row>
    <row r="113" ht="15.75" customHeight="1">
      <c r="A113" s="54"/>
      <c r="B113" s="54"/>
      <c r="C113" s="55"/>
      <c r="D113" s="54"/>
      <c r="E113" s="54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4"/>
      <c r="Q113" s="128"/>
      <c r="R113" s="54"/>
      <c r="S113" s="54"/>
      <c r="T113" s="54"/>
      <c r="U113" s="54"/>
      <c r="V113" s="54"/>
      <c r="W113" s="54"/>
      <c r="X113" s="54"/>
      <c r="Y113" s="54"/>
      <c r="Z113" s="54"/>
      <c r="AA113" s="129"/>
      <c r="AB113" s="54"/>
      <c r="AC113" s="54"/>
      <c r="AD113" s="54"/>
      <c r="AE113" s="54"/>
      <c r="AF113" s="54"/>
      <c r="AG113" s="54"/>
      <c r="AH113" s="54"/>
      <c r="AI113" s="54"/>
      <c r="AJ113" s="54"/>
      <c r="AK113" s="56"/>
      <c r="AL113" s="56"/>
    </row>
    <row r="114" ht="15.75" customHeight="1">
      <c r="A114" s="54"/>
      <c r="B114" s="54"/>
      <c r="C114" s="55"/>
      <c r="D114" s="54"/>
      <c r="E114" s="54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4"/>
      <c r="Q114" s="128"/>
      <c r="R114" s="54"/>
      <c r="S114" s="54"/>
      <c r="T114" s="54"/>
      <c r="U114" s="54"/>
      <c r="V114" s="54"/>
      <c r="W114" s="54"/>
      <c r="X114" s="54"/>
      <c r="Y114" s="54"/>
      <c r="Z114" s="54"/>
      <c r="AA114" s="129"/>
      <c r="AB114" s="54"/>
      <c r="AC114" s="54"/>
      <c r="AD114" s="54"/>
      <c r="AE114" s="54"/>
      <c r="AF114" s="54"/>
      <c r="AG114" s="54"/>
      <c r="AH114" s="54"/>
      <c r="AI114" s="54"/>
      <c r="AJ114" s="54"/>
      <c r="AK114" s="56"/>
      <c r="AL114" s="56"/>
    </row>
    <row r="115" ht="15.75" customHeight="1">
      <c r="A115" s="54"/>
      <c r="B115" s="54"/>
      <c r="C115" s="55"/>
      <c r="D115" s="54"/>
      <c r="E115" s="54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4"/>
      <c r="Q115" s="128"/>
      <c r="R115" s="54"/>
      <c r="S115" s="54"/>
      <c r="T115" s="54"/>
      <c r="U115" s="54"/>
      <c r="V115" s="54"/>
      <c r="W115" s="54"/>
      <c r="X115" s="54"/>
      <c r="Y115" s="54"/>
      <c r="Z115" s="54"/>
      <c r="AA115" s="129"/>
      <c r="AB115" s="54"/>
      <c r="AC115" s="54"/>
      <c r="AD115" s="54"/>
      <c r="AE115" s="54"/>
      <c r="AF115" s="54"/>
      <c r="AG115" s="54"/>
      <c r="AH115" s="54"/>
      <c r="AI115" s="54"/>
      <c r="AJ115" s="54"/>
      <c r="AK115" s="56"/>
      <c r="AL115" s="56"/>
    </row>
    <row r="116" ht="15.75" customHeight="1">
      <c r="A116" s="54"/>
      <c r="B116" s="54"/>
      <c r="C116" s="55"/>
      <c r="D116" s="54"/>
      <c r="E116" s="54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4"/>
      <c r="Q116" s="128"/>
      <c r="R116" s="54"/>
      <c r="S116" s="54"/>
      <c r="T116" s="54"/>
      <c r="U116" s="54"/>
      <c r="V116" s="54"/>
      <c r="W116" s="54"/>
      <c r="X116" s="54"/>
      <c r="Y116" s="54"/>
      <c r="Z116" s="54"/>
      <c r="AA116" s="129"/>
      <c r="AB116" s="54"/>
      <c r="AC116" s="54"/>
      <c r="AD116" s="54"/>
      <c r="AE116" s="54"/>
      <c r="AF116" s="54"/>
      <c r="AG116" s="54"/>
      <c r="AH116" s="54"/>
      <c r="AI116" s="54"/>
      <c r="AJ116" s="54"/>
      <c r="AK116" s="56"/>
      <c r="AL116" s="56"/>
    </row>
    <row r="117" ht="15.75" customHeight="1">
      <c r="A117" s="54"/>
      <c r="B117" s="54"/>
      <c r="C117" s="55"/>
      <c r="D117" s="54"/>
      <c r="E117" s="54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4"/>
      <c r="Q117" s="128"/>
      <c r="R117" s="54"/>
      <c r="S117" s="54"/>
      <c r="T117" s="54"/>
      <c r="U117" s="54"/>
      <c r="V117" s="54"/>
      <c r="W117" s="54"/>
      <c r="X117" s="54"/>
      <c r="Y117" s="54"/>
      <c r="Z117" s="54"/>
      <c r="AA117" s="129"/>
      <c r="AB117" s="54"/>
      <c r="AC117" s="54"/>
      <c r="AD117" s="54"/>
      <c r="AE117" s="54"/>
      <c r="AF117" s="54"/>
      <c r="AG117" s="54"/>
      <c r="AH117" s="54"/>
      <c r="AI117" s="54"/>
      <c r="AJ117" s="54"/>
      <c r="AK117" s="56"/>
      <c r="AL117" s="56"/>
    </row>
    <row r="118" ht="15.75" customHeight="1">
      <c r="A118" s="54"/>
      <c r="B118" s="54"/>
      <c r="C118" s="55"/>
      <c r="D118" s="54"/>
      <c r="E118" s="54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4"/>
      <c r="Q118" s="128"/>
      <c r="R118" s="54"/>
      <c r="S118" s="54"/>
      <c r="T118" s="54"/>
      <c r="U118" s="54"/>
      <c r="V118" s="54"/>
      <c r="W118" s="54"/>
      <c r="X118" s="54"/>
      <c r="Y118" s="54"/>
      <c r="Z118" s="54"/>
      <c r="AA118" s="129"/>
      <c r="AB118" s="54"/>
      <c r="AC118" s="54"/>
      <c r="AD118" s="54"/>
      <c r="AE118" s="54"/>
      <c r="AF118" s="54"/>
      <c r="AG118" s="54"/>
      <c r="AH118" s="54"/>
      <c r="AI118" s="54"/>
      <c r="AJ118" s="54"/>
      <c r="AK118" s="56"/>
      <c r="AL118" s="56"/>
    </row>
    <row r="119" ht="15.75" customHeight="1">
      <c r="A119" s="54"/>
      <c r="B119" s="54"/>
      <c r="C119" s="55"/>
      <c r="D119" s="54"/>
      <c r="E119" s="54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4"/>
      <c r="Q119" s="128"/>
      <c r="R119" s="54"/>
      <c r="S119" s="54"/>
      <c r="T119" s="54"/>
      <c r="U119" s="54"/>
      <c r="V119" s="54"/>
      <c r="W119" s="54"/>
      <c r="X119" s="54"/>
      <c r="Y119" s="54"/>
      <c r="Z119" s="54"/>
      <c r="AA119" s="129"/>
      <c r="AB119" s="54"/>
      <c r="AC119" s="54"/>
      <c r="AD119" s="54"/>
      <c r="AE119" s="54"/>
      <c r="AF119" s="54"/>
      <c r="AG119" s="54"/>
      <c r="AH119" s="54"/>
      <c r="AI119" s="54"/>
      <c r="AJ119" s="54"/>
      <c r="AK119" s="56"/>
      <c r="AL119" s="56"/>
    </row>
    <row r="120" ht="15.75" customHeight="1">
      <c r="A120" s="54"/>
      <c r="B120" s="54"/>
      <c r="C120" s="55"/>
      <c r="D120" s="54"/>
      <c r="E120" s="54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4"/>
      <c r="Q120" s="128"/>
      <c r="R120" s="54"/>
      <c r="S120" s="54"/>
      <c r="T120" s="54"/>
      <c r="U120" s="54"/>
      <c r="V120" s="54"/>
      <c r="W120" s="54"/>
      <c r="X120" s="54"/>
      <c r="Y120" s="54"/>
      <c r="Z120" s="54"/>
      <c r="AA120" s="129"/>
      <c r="AB120" s="54"/>
      <c r="AC120" s="54"/>
      <c r="AD120" s="54"/>
      <c r="AE120" s="54"/>
      <c r="AF120" s="54"/>
      <c r="AG120" s="54"/>
      <c r="AH120" s="54"/>
      <c r="AI120" s="54"/>
      <c r="AJ120" s="54"/>
      <c r="AK120" s="56"/>
      <c r="AL120" s="56"/>
    </row>
    <row r="121" ht="15.75" customHeight="1">
      <c r="A121" s="54"/>
      <c r="B121" s="54"/>
      <c r="C121" s="55"/>
      <c r="D121" s="54"/>
      <c r="E121" s="54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4"/>
      <c r="Q121" s="128"/>
      <c r="R121" s="54"/>
      <c r="S121" s="54"/>
      <c r="T121" s="54"/>
      <c r="U121" s="54"/>
      <c r="V121" s="54"/>
      <c r="W121" s="54"/>
      <c r="X121" s="54"/>
      <c r="Y121" s="54"/>
      <c r="Z121" s="54"/>
      <c r="AA121" s="129"/>
      <c r="AB121" s="54"/>
      <c r="AC121" s="54"/>
      <c r="AD121" s="54"/>
      <c r="AE121" s="54"/>
      <c r="AF121" s="54"/>
      <c r="AG121" s="54"/>
      <c r="AH121" s="54"/>
      <c r="AI121" s="54"/>
      <c r="AJ121" s="54"/>
      <c r="AK121" s="56"/>
      <c r="AL121" s="56"/>
    </row>
    <row r="122" ht="15.75" customHeight="1">
      <c r="A122" s="54"/>
      <c r="B122" s="54"/>
      <c r="C122" s="55"/>
      <c r="D122" s="54"/>
      <c r="E122" s="54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4"/>
      <c r="Q122" s="128"/>
      <c r="R122" s="54"/>
      <c r="S122" s="54"/>
      <c r="T122" s="54"/>
      <c r="U122" s="54"/>
      <c r="V122" s="54"/>
      <c r="W122" s="54"/>
      <c r="X122" s="54"/>
      <c r="Y122" s="54"/>
      <c r="Z122" s="54"/>
      <c r="AA122" s="129"/>
      <c r="AB122" s="54"/>
      <c r="AC122" s="54"/>
      <c r="AD122" s="54"/>
      <c r="AE122" s="54"/>
      <c r="AF122" s="54"/>
      <c r="AG122" s="54"/>
      <c r="AH122" s="54"/>
      <c r="AI122" s="54"/>
      <c r="AJ122" s="54"/>
      <c r="AK122" s="56"/>
      <c r="AL122" s="56"/>
    </row>
    <row r="123" ht="15.75" customHeight="1">
      <c r="A123" s="54"/>
      <c r="B123" s="54"/>
      <c r="C123" s="55"/>
      <c r="D123" s="54"/>
      <c r="E123" s="54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4"/>
      <c r="Q123" s="128"/>
      <c r="R123" s="54"/>
      <c r="S123" s="54"/>
      <c r="T123" s="54"/>
      <c r="U123" s="54"/>
      <c r="V123" s="54"/>
      <c r="W123" s="54"/>
      <c r="X123" s="54"/>
      <c r="Y123" s="54"/>
      <c r="Z123" s="54"/>
      <c r="AA123" s="129"/>
      <c r="AB123" s="54"/>
      <c r="AC123" s="54"/>
      <c r="AD123" s="54"/>
      <c r="AE123" s="54"/>
      <c r="AF123" s="54"/>
      <c r="AG123" s="54"/>
      <c r="AH123" s="54"/>
      <c r="AI123" s="54"/>
      <c r="AJ123" s="54"/>
      <c r="AK123" s="56"/>
      <c r="AL123" s="56"/>
    </row>
    <row r="124" ht="15.75" customHeight="1">
      <c r="A124" s="54"/>
      <c r="B124" s="54"/>
      <c r="C124" s="55"/>
      <c r="D124" s="54"/>
      <c r="E124" s="54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4"/>
      <c r="Q124" s="128"/>
      <c r="R124" s="54"/>
      <c r="S124" s="54"/>
      <c r="T124" s="54"/>
      <c r="U124" s="54"/>
      <c r="V124" s="54"/>
      <c r="W124" s="54"/>
      <c r="X124" s="54"/>
      <c r="Y124" s="54"/>
      <c r="Z124" s="54"/>
      <c r="AA124" s="129"/>
      <c r="AB124" s="54"/>
      <c r="AC124" s="54"/>
      <c r="AD124" s="54"/>
      <c r="AE124" s="54"/>
      <c r="AF124" s="54"/>
      <c r="AG124" s="54"/>
      <c r="AH124" s="54"/>
      <c r="AI124" s="54"/>
      <c r="AJ124" s="54"/>
      <c r="AK124" s="56"/>
      <c r="AL124" s="56"/>
    </row>
    <row r="125" ht="15.75" customHeight="1">
      <c r="A125" s="54"/>
      <c r="B125" s="54"/>
      <c r="C125" s="55"/>
      <c r="D125" s="54"/>
      <c r="E125" s="54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4"/>
      <c r="Q125" s="128"/>
      <c r="R125" s="54"/>
      <c r="S125" s="54"/>
      <c r="T125" s="54"/>
      <c r="U125" s="54"/>
      <c r="V125" s="54"/>
      <c r="W125" s="54"/>
      <c r="X125" s="54"/>
      <c r="Y125" s="54"/>
      <c r="Z125" s="54"/>
      <c r="AA125" s="129"/>
      <c r="AB125" s="54"/>
      <c r="AC125" s="54"/>
      <c r="AD125" s="54"/>
      <c r="AE125" s="54"/>
      <c r="AF125" s="54"/>
      <c r="AG125" s="54"/>
      <c r="AH125" s="54"/>
      <c r="AI125" s="54"/>
      <c r="AJ125" s="54"/>
      <c r="AK125" s="56"/>
      <c r="AL125" s="56"/>
    </row>
    <row r="126" ht="15.75" customHeight="1">
      <c r="A126" s="54"/>
      <c r="B126" s="54"/>
      <c r="C126" s="55"/>
      <c r="D126" s="54"/>
      <c r="E126" s="54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4"/>
      <c r="Q126" s="128"/>
      <c r="R126" s="54"/>
      <c r="S126" s="54"/>
      <c r="T126" s="54"/>
      <c r="U126" s="54"/>
      <c r="V126" s="54"/>
      <c r="W126" s="54"/>
      <c r="X126" s="54"/>
      <c r="Y126" s="54"/>
      <c r="Z126" s="54"/>
      <c r="AA126" s="129"/>
      <c r="AB126" s="54"/>
      <c r="AC126" s="54"/>
      <c r="AD126" s="54"/>
      <c r="AE126" s="54"/>
      <c r="AF126" s="54"/>
      <c r="AG126" s="54"/>
      <c r="AH126" s="54"/>
      <c r="AI126" s="54"/>
      <c r="AJ126" s="54"/>
      <c r="AK126" s="56"/>
      <c r="AL126" s="56"/>
    </row>
    <row r="127" ht="15.75" customHeight="1">
      <c r="A127" s="54"/>
      <c r="B127" s="54"/>
      <c r="C127" s="55"/>
      <c r="D127" s="54"/>
      <c r="E127" s="54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4"/>
      <c r="Q127" s="128"/>
      <c r="R127" s="54"/>
      <c r="S127" s="54"/>
      <c r="T127" s="54"/>
      <c r="U127" s="54"/>
      <c r="V127" s="54"/>
      <c r="W127" s="54"/>
      <c r="X127" s="54"/>
      <c r="Y127" s="54"/>
      <c r="Z127" s="54"/>
      <c r="AA127" s="129"/>
      <c r="AB127" s="54"/>
      <c r="AC127" s="54"/>
      <c r="AD127" s="54"/>
      <c r="AE127" s="54"/>
      <c r="AF127" s="54"/>
      <c r="AG127" s="54"/>
      <c r="AH127" s="54"/>
      <c r="AI127" s="54"/>
      <c r="AJ127" s="54"/>
      <c r="AK127" s="56"/>
      <c r="AL127" s="56"/>
    </row>
    <row r="128" ht="15.75" customHeight="1">
      <c r="A128" s="54"/>
      <c r="B128" s="54"/>
      <c r="C128" s="55"/>
      <c r="D128" s="54"/>
      <c r="E128" s="54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4"/>
      <c r="Q128" s="128"/>
      <c r="R128" s="54"/>
      <c r="S128" s="54"/>
      <c r="T128" s="54"/>
      <c r="U128" s="54"/>
      <c r="V128" s="54"/>
      <c r="W128" s="54"/>
      <c r="X128" s="54"/>
      <c r="Y128" s="54"/>
      <c r="Z128" s="54"/>
      <c r="AA128" s="129"/>
      <c r="AB128" s="54"/>
      <c r="AC128" s="54"/>
      <c r="AD128" s="54"/>
      <c r="AE128" s="54"/>
      <c r="AF128" s="54"/>
      <c r="AG128" s="54"/>
      <c r="AH128" s="54"/>
      <c r="AI128" s="54"/>
      <c r="AJ128" s="54"/>
      <c r="AK128" s="56"/>
      <c r="AL128" s="56"/>
    </row>
    <row r="129" ht="15.75" customHeight="1">
      <c r="A129" s="54"/>
      <c r="B129" s="54"/>
      <c r="C129" s="55"/>
      <c r="D129" s="54"/>
      <c r="E129" s="54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4"/>
      <c r="Q129" s="128"/>
      <c r="R129" s="54"/>
      <c r="S129" s="54"/>
      <c r="T129" s="54"/>
      <c r="U129" s="54"/>
      <c r="V129" s="54"/>
      <c r="W129" s="54"/>
      <c r="X129" s="54"/>
      <c r="Y129" s="54"/>
      <c r="Z129" s="54"/>
      <c r="AA129" s="129"/>
      <c r="AB129" s="54"/>
      <c r="AC129" s="54"/>
      <c r="AD129" s="54"/>
      <c r="AE129" s="54"/>
      <c r="AF129" s="54"/>
      <c r="AG129" s="54"/>
      <c r="AH129" s="54"/>
      <c r="AI129" s="54"/>
      <c r="AJ129" s="54"/>
      <c r="AK129" s="56"/>
      <c r="AL129" s="56"/>
    </row>
    <row r="130" ht="15.75" customHeight="1">
      <c r="A130" s="54"/>
      <c r="B130" s="54"/>
      <c r="C130" s="55"/>
      <c r="D130" s="54"/>
      <c r="E130" s="54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4"/>
      <c r="Q130" s="128"/>
      <c r="R130" s="54"/>
      <c r="S130" s="54"/>
      <c r="T130" s="54"/>
      <c r="U130" s="54"/>
      <c r="V130" s="54"/>
      <c r="W130" s="54"/>
      <c r="X130" s="54"/>
      <c r="Y130" s="54"/>
      <c r="Z130" s="54"/>
      <c r="AA130" s="129"/>
      <c r="AB130" s="54"/>
      <c r="AC130" s="54"/>
      <c r="AD130" s="54"/>
      <c r="AE130" s="54"/>
      <c r="AF130" s="54"/>
      <c r="AG130" s="54"/>
      <c r="AH130" s="54"/>
      <c r="AI130" s="54"/>
      <c r="AJ130" s="54"/>
      <c r="AK130" s="56"/>
      <c r="AL130" s="56"/>
    </row>
    <row r="131" ht="15.75" customHeight="1">
      <c r="A131" s="54"/>
      <c r="B131" s="54"/>
      <c r="C131" s="55"/>
      <c r="D131" s="54"/>
      <c r="E131" s="54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4"/>
      <c r="Q131" s="128"/>
      <c r="R131" s="54"/>
      <c r="S131" s="54"/>
      <c r="T131" s="54"/>
      <c r="U131" s="54"/>
      <c r="V131" s="54"/>
      <c r="W131" s="54"/>
      <c r="X131" s="54"/>
      <c r="Y131" s="54"/>
      <c r="Z131" s="54"/>
      <c r="AA131" s="129"/>
      <c r="AB131" s="54"/>
      <c r="AC131" s="54"/>
      <c r="AD131" s="54"/>
      <c r="AE131" s="54"/>
      <c r="AF131" s="54"/>
      <c r="AG131" s="54"/>
      <c r="AH131" s="54"/>
      <c r="AI131" s="54"/>
      <c r="AJ131" s="54"/>
      <c r="AK131" s="56"/>
      <c r="AL131" s="56"/>
    </row>
    <row r="132" ht="15.75" customHeight="1">
      <c r="A132" s="54"/>
      <c r="B132" s="54"/>
      <c r="C132" s="55"/>
      <c r="D132" s="54"/>
      <c r="E132" s="54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4"/>
      <c r="Q132" s="128"/>
      <c r="R132" s="54"/>
      <c r="S132" s="54"/>
      <c r="T132" s="54"/>
      <c r="U132" s="54"/>
      <c r="V132" s="54"/>
      <c r="W132" s="54"/>
      <c r="X132" s="54"/>
      <c r="Y132" s="54"/>
      <c r="Z132" s="54"/>
      <c r="AA132" s="129"/>
      <c r="AB132" s="54"/>
      <c r="AC132" s="54"/>
      <c r="AD132" s="54"/>
      <c r="AE132" s="54"/>
      <c r="AF132" s="54"/>
      <c r="AG132" s="54"/>
      <c r="AH132" s="54"/>
      <c r="AI132" s="54"/>
      <c r="AJ132" s="54"/>
      <c r="AK132" s="56"/>
      <c r="AL132" s="56"/>
    </row>
    <row r="133" ht="15.75" customHeight="1">
      <c r="A133" s="54"/>
      <c r="B133" s="54"/>
      <c r="C133" s="55"/>
      <c r="D133" s="54"/>
      <c r="E133" s="54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4"/>
      <c r="Q133" s="128"/>
      <c r="R133" s="54"/>
      <c r="S133" s="54"/>
      <c r="T133" s="54"/>
      <c r="U133" s="54"/>
      <c r="V133" s="54"/>
      <c r="W133" s="54"/>
      <c r="X133" s="54"/>
      <c r="Y133" s="54"/>
      <c r="Z133" s="54"/>
      <c r="AA133" s="129"/>
      <c r="AB133" s="54"/>
      <c r="AC133" s="54"/>
      <c r="AD133" s="54"/>
      <c r="AE133" s="54"/>
      <c r="AF133" s="54"/>
      <c r="AG133" s="54"/>
      <c r="AH133" s="54"/>
      <c r="AI133" s="54"/>
      <c r="AJ133" s="54"/>
      <c r="AK133" s="56"/>
      <c r="AL133" s="56"/>
    </row>
    <row r="134" ht="15.75" customHeight="1">
      <c r="A134" s="54"/>
      <c r="B134" s="54"/>
      <c r="C134" s="55"/>
      <c r="D134" s="54"/>
      <c r="E134" s="54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4"/>
      <c r="Q134" s="128"/>
      <c r="R134" s="54"/>
      <c r="S134" s="54"/>
      <c r="T134" s="54"/>
      <c r="U134" s="54"/>
      <c r="V134" s="54"/>
      <c r="W134" s="54"/>
      <c r="X134" s="54"/>
      <c r="Y134" s="54"/>
      <c r="Z134" s="54"/>
      <c r="AA134" s="129"/>
      <c r="AB134" s="54"/>
      <c r="AC134" s="54"/>
      <c r="AD134" s="54"/>
      <c r="AE134" s="54"/>
      <c r="AF134" s="54"/>
      <c r="AG134" s="54"/>
      <c r="AH134" s="54"/>
      <c r="AI134" s="54"/>
      <c r="AJ134" s="54"/>
      <c r="AK134" s="56"/>
      <c r="AL134" s="56"/>
    </row>
    <row r="135" ht="15.75" customHeight="1">
      <c r="A135" s="54"/>
      <c r="B135" s="54"/>
      <c r="C135" s="55"/>
      <c r="D135" s="54"/>
      <c r="E135" s="54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4"/>
      <c r="Q135" s="128"/>
      <c r="R135" s="54"/>
      <c r="S135" s="54"/>
      <c r="T135" s="54"/>
      <c r="U135" s="54"/>
      <c r="V135" s="54"/>
      <c r="W135" s="54"/>
      <c r="X135" s="54"/>
      <c r="Y135" s="54"/>
      <c r="Z135" s="54"/>
      <c r="AA135" s="129"/>
      <c r="AB135" s="54"/>
      <c r="AC135" s="54"/>
      <c r="AD135" s="54"/>
      <c r="AE135" s="54"/>
      <c r="AF135" s="54"/>
      <c r="AG135" s="54"/>
      <c r="AH135" s="54"/>
      <c r="AI135" s="54"/>
      <c r="AJ135" s="54"/>
      <c r="AK135" s="56"/>
      <c r="AL135" s="56"/>
    </row>
    <row r="136" ht="15.75" customHeight="1">
      <c r="A136" s="54"/>
      <c r="B136" s="54"/>
      <c r="C136" s="55"/>
      <c r="D136" s="54"/>
      <c r="E136" s="54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4"/>
      <c r="Q136" s="128"/>
      <c r="R136" s="54"/>
      <c r="S136" s="54"/>
      <c r="T136" s="54"/>
      <c r="U136" s="54"/>
      <c r="V136" s="54"/>
      <c r="W136" s="54"/>
      <c r="X136" s="54"/>
      <c r="Y136" s="54"/>
      <c r="Z136" s="54"/>
      <c r="AA136" s="129"/>
      <c r="AB136" s="54"/>
      <c r="AC136" s="54"/>
      <c r="AD136" s="54"/>
      <c r="AE136" s="54"/>
      <c r="AF136" s="54"/>
      <c r="AG136" s="54"/>
      <c r="AH136" s="54"/>
      <c r="AI136" s="54"/>
      <c r="AJ136" s="54"/>
      <c r="AK136" s="56"/>
      <c r="AL136" s="56"/>
    </row>
    <row r="137" ht="15.75" customHeight="1">
      <c r="A137" s="54"/>
      <c r="B137" s="54"/>
      <c r="C137" s="55"/>
      <c r="D137" s="54"/>
      <c r="E137" s="54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4"/>
      <c r="Q137" s="128"/>
      <c r="R137" s="54"/>
      <c r="S137" s="54"/>
      <c r="T137" s="54"/>
      <c r="U137" s="54"/>
      <c r="V137" s="54"/>
      <c r="W137" s="54"/>
      <c r="X137" s="54"/>
      <c r="Y137" s="54"/>
      <c r="Z137" s="54"/>
      <c r="AA137" s="129"/>
      <c r="AB137" s="54"/>
      <c r="AC137" s="54"/>
      <c r="AD137" s="54"/>
      <c r="AE137" s="54"/>
      <c r="AF137" s="54"/>
      <c r="AG137" s="54"/>
      <c r="AH137" s="54"/>
      <c r="AI137" s="54"/>
      <c r="AJ137" s="54"/>
      <c r="AK137" s="56"/>
      <c r="AL137" s="56"/>
    </row>
    <row r="138" ht="15.75" customHeight="1">
      <c r="A138" s="54"/>
      <c r="B138" s="54"/>
      <c r="C138" s="55"/>
      <c r="D138" s="54"/>
      <c r="E138" s="54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4"/>
      <c r="Q138" s="128"/>
      <c r="R138" s="54"/>
      <c r="S138" s="54"/>
      <c r="T138" s="54"/>
      <c r="U138" s="54"/>
      <c r="V138" s="54"/>
      <c r="W138" s="54"/>
      <c r="X138" s="54"/>
      <c r="Y138" s="54"/>
      <c r="Z138" s="54"/>
      <c r="AA138" s="129"/>
      <c r="AB138" s="54"/>
      <c r="AC138" s="54"/>
      <c r="AD138" s="54"/>
      <c r="AE138" s="54"/>
      <c r="AF138" s="54"/>
      <c r="AG138" s="54"/>
      <c r="AH138" s="54"/>
      <c r="AI138" s="54"/>
      <c r="AJ138" s="54"/>
      <c r="AK138" s="56"/>
      <c r="AL138" s="56"/>
    </row>
    <row r="139" ht="15.75" customHeight="1">
      <c r="A139" s="54"/>
      <c r="B139" s="54"/>
      <c r="C139" s="55"/>
      <c r="D139" s="54"/>
      <c r="E139" s="54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4"/>
      <c r="Q139" s="128"/>
      <c r="R139" s="54"/>
      <c r="S139" s="54"/>
      <c r="T139" s="54"/>
      <c r="U139" s="54"/>
      <c r="V139" s="54"/>
      <c r="W139" s="54"/>
      <c r="X139" s="54"/>
      <c r="Y139" s="54"/>
      <c r="Z139" s="54"/>
      <c r="AA139" s="129"/>
      <c r="AB139" s="54"/>
      <c r="AC139" s="54"/>
      <c r="AD139" s="54"/>
      <c r="AE139" s="54"/>
      <c r="AF139" s="54"/>
      <c r="AG139" s="54"/>
      <c r="AH139" s="54"/>
      <c r="AI139" s="54"/>
      <c r="AJ139" s="54"/>
      <c r="AK139" s="56"/>
      <c r="AL139" s="56"/>
    </row>
    <row r="140" ht="15.75" customHeight="1">
      <c r="A140" s="54"/>
      <c r="B140" s="54"/>
      <c r="C140" s="55"/>
      <c r="D140" s="54"/>
      <c r="E140" s="54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4"/>
      <c r="Q140" s="128"/>
      <c r="R140" s="54"/>
      <c r="S140" s="54"/>
      <c r="T140" s="54"/>
      <c r="U140" s="54"/>
      <c r="V140" s="54"/>
      <c r="W140" s="54"/>
      <c r="X140" s="54"/>
      <c r="Y140" s="54"/>
      <c r="Z140" s="54"/>
      <c r="AA140" s="129"/>
      <c r="AB140" s="54"/>
      <c r="AC140" s="54"/>
      <c r="AD140" s="54"/>
      <c r="AE140" s="54"/>
      <c r="AF140" s="54"/>
      <c r="AG140" s="54"/>
      <c r="AH140" s="54"/>
      <c r="AI140" s="54"/>
      <c r="AJ140" s="54"/>
      <c r="AK140" s="56"/>
      <c r="AL140" s="56"/>
    </row>
    <row r="141" ht="15.75" customHeight="1">
      <c r="A141" s="54"/>
      <c r="B141" s="54"/>
      <c r="C141" s="55"/>
      <c r="D141" s="54"/>
      <c r="E141" s="54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4"/>
      <c r="Q141" s="128"/>
      <c r="R141" s="54"/>
      <c r="S141" s="54"/>
      <c r="T141" s="54"/>
      <c r="U141" s="54"/>
      <c r="V141" s="54"/>
      <c r="W141" s="54"/>
      <c r="X141" s="54"/>
      <c r="Y141" s="54"/>
      <c r="Z141" s="54"/>
      <c r="AA141" s="129"/>
      <c r="AB141" s="54"/>
      <c r="AC141" s="54"/>
      <c r="AD141" s="54"/>
      <c r="AE141" s="54"/>
      <c r="AF141" s="54"/>
      <c r="AG141" s="54"/>
      <c r="AH141" s="54"/>
      <c r="AI141" s="54"/>
      <c r="AJ141" s="54"/>
      <c r="AK141" s="56"/>
      <c r="AL141" s="56"/>
    </row>
    <row r="142" ht="15.75" customHeight="1">
      <c r="A142" s="54"/>
      <c r="B142" s="54"/>
      <c r="C142" s="55"/>
      <c r="D142" s="54"/>
      <c r="E142" s="54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4"/>
      <c r="Q142" s="128"/>
      <c r="R142" s="54"/>
      <c r="S142" s="54"/>
      <c r="T142" s="54"/>
      <c r="U142" s="54"/>
      <c r="V142" s="54"/>
      <c r="W142" s="54"/>
      <c r="X142" s="54"/>
      <c r="Y142" s="54"/>
      <c r="Z142" s="54"/>
      <c r="AA142" s="129"/>
      <c r="AB142" s="54"/>
      <c r="AC142" s="54"/>
      <c r="AD142" s="54"/>
      <c r="AE142" s="54"/>
      <c r="AF142" s="54"/>
      <c r="AG142" s="54"/>
      <c r="AH142" s="54"/>
      <c r="AI142" s="54"/>
      <c r="AJ142" s="54"/>
      <c r="AK142" s="56"/>
      <c r="AL142" s="56"/>
    </row>
    <row r="143" ht="15.75" customHeight="1">
      <c r="A143" s="54"/>
      <c r="B143" s="54"/>
      <c r="C143" s="55"/>
      <c r="D143" s="54"/>
      <c r="E143" s="54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4"/>
      <c r="Q143" s="128"/>
      <c r="R143" s="54"/>
      <c r="S143" s="54"/>
      <c r="T143" s="54"/>
      <c r="U143" s="54"/>
      <c r="V143" s="54"/>
      <c r="W143" s="54"/>
      <c r="X143" s="54"/>
      <c r="Y143" s="54"/>
      <c r="Z143" s="54"/>
      <c r="AA143" s="129"/>
      <c r="AB143" s="54"/>
      <c r="AC143" s="54"/>
      <c r="AD143" s="54"/>
      <c r="AE143" s="54"/>
      <c r="AF143" s="54"/>
      <c r="AG143" s="54"/>
      <c r="AH143" s="54"/>
      <c r="AI143" s="54"/>
      <c r="AJ143" s="54"/>
      <c r="AK143" s="56"/>
      <c r="AL143" s="56"/>
    </row>
    <row r="144" ht="15.75" customHeight="1">
      <c r="A144" s="54"/>
      <c r="B144" s="54"/>
      <c r="C144" s="55"/>
      <c r="D144" s="54"/>
      <c r="E144" s="54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4"/>
      <c r="Q144" s="128"/>
      <c r="R144" s="54"/>
      <c r="S144" s="54"/>
      <c r="T144" s="54"/>
      <c r="U144" s="54"/>
      <c r="V144" s="54"/>
      <c r="W144" s="54"/>
      <c r="X144" s="54"/>
      <c r="Y144" s="54"/>
      <c r="Z144" s="54"/>
      <c r="AA144" s="129"/>
      <c r="AB144" s="54"/>
      <c r="AC144" s="54"/>
      <c r="AD144" s="54"/>
      <c r="AE144" s="54"/>
      <c r="AF144" s="54"/>
      <c r="AG144" s="54"/>
      <c r="AH144" s="54"/>
      <c r="AI144" s="54"/>
      <c r="AJ144" s="54"/>
      <c r="AK144" s="56"/>
      <c r="AL144" s="56"/>
    </row>
    <row r="145" ht="15.75" customHeight="1">
      <c r="A145" s="54"/>
      <c r="B145" s="54"/>
      <c r="C145" s="55"/>
      <c r="D145" s="54"/>
      <c r="E145" s="54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4"/>
      <c r="Q145" s="128"/>
      <c r="R145" s="54"/>
      <c r="S145" s="54"/>
      <c r="T145" s="54"/>
      <c r="U145" s="54"/>
      <c r="V145" s="54"/>
      <c r="W145" s="54"/>
      <c r="X145" s="54"/>
      <c r="Y145" s="54"/>
      <c r="Z145" s="54"/>
      <c r="AA145" s="129"/>
      <c r="AB145" s="54"/>
      <c r="AC145" s="54"/>
      <c r="AD145" s="54"/>
      <c r="AE145" s="54"/>
      <c r="AF145" s="54"/>
      <c r="AG145" s="54"/>
      <c r="AH145" s="54"/>
      <c r="AI145" s="54"/>
      <c r="AJ145" s="54"/>
      <c r="AK145" s="56"/>
      <c r="AL145" s="56"/>
    </row>
    <row r="146" ht="15.75" customHeight="1">
      <c r="A146" s="54"/>
      <c r="B146" s="54"/>
      <c r="C146" s="55"/>
      <c r="D146" s="54"/>
      <c r="E146" s="54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4"/>
      <c r="Q146" s="128"/>
      <c r="R146" s="54"/>
      <c r="S146" s="54"/>
      <c r="T146" s="54"/>
      <c r="U146" s="54"/>
      <c r="V146" s="54"/>
      <c r="W146" s="54"/>
      <c r="X146" s="54"/>
      <c r="Y146" s="54"/>
      <c r="Z146" s="54"/>
      <c r="AA146" s="129"/>
      <c r="AB146" s="54"/>
      <c r="AC146" s="54"/>
      <c r="AD146" s="54"/>
      <c r="AE146" s="54"/>
      <c r="AF146" s="54"/>
      <c r="AG146" s="54"/>
      <c r="AH146" s="54"/>
      <c r="AI146" s="54"/>
      <c r="AJ146" s="54"/>
      <c r="AK146" s="56"/>
      <c r="AL146" s="56"/>
    </row>
    <row r="147" ht="15.75" customHeight="1">
      <c r="A147" s="54"/>
      <c r="B147" s="54"/>
      <c r="C147" s="55"/>
      <c r="D147" s="54"/>
      <c r="E147" s="54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4"/>
      <c r="Q147" s="128"/>
      <c r="R147" s="54"/>
      <c r="S147" s="54"/>
      <c r="T147" s="54"/>
      <c r="U147" s="54"/>
      <c r="V147" s="54"/>
      <c r="W147" s="54"/>
      <c r="X147" s="54"/>
      <c r="Y147" s="54"/>
      <c r="Z147" s="54"/>
      <c r="AA147" s="129"/>
      <c r="AB147" s="54"/>
      <c r="AC147" s="54"/>
      <c r="AD147" s="54"/>
      <c r="AE147" s="54"/>
      <c r="AF147" s="54"/>
      <c r="AG147" s="54"/>
      <c r="AH147" s="54"/>
      <c r="AI147" s="54"/>
      <c r="AJ147" s="54"/>
      <c r="AK147" s="56"/>
      <c r="AL147" s="56"/>
    </row>
    <row r="148" ht="15.75" customHeight="1">
      <c r="A148" s="54"/>
      <c r="B148" s="54"/>
      <c r="C148" s="55"/>
      <c r="D148" s="54"/>
      <c r="E148" s="54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4"/>
      <c r="Q148" s="128"/>
      <c r="R148" s="54"/>
      <c r="S148" s="54"/>
      <c r="T148" s="54"/>
      <c r="U148" s="54"/>
      <c r="V148" s="54"/>
      <c r="W148" s="54"/>
      <c r="X148" s="54"/>
      <c r="Y148" s="54"/>
      <c r="Z148" s="54"/>
      <c r="AA148" s="129"/>
      <c r="AB148" s="54"/>
      <c r="AC148" s="54"/>
      <c r="AD148" s="54"/>
      <c r="AE148" s="54"/>
      <c r="AF148" s="54"/>
      <c r="AG148" s="54"/>
      <c r="AH148" s="54"/>
      <c r="AI148" s="54"/>
      <c r="AJ148" s="54"/>
      <c r="AK148" s="56"/>
      <c r="AL148" s="56"/>
    </row>
    <row r="149" ht="15.75" customHeight="1">
      <c r="A149" s="54"/>
      <c r="B149" s="54"/>
      <c r="C149" s="55"/>
      <c r="D149" s="54"/>
      <c r="E149" s="54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4"/>
      <c r="Q149" s="128"/>
      <c r="R149" s="54"/>
      <c r="S149" s="54"/>
      <c r="T149" s="54"/>
      <c r="U149" s="54"/>
      <c r="V149" s="54"/>
      <c r="W149" s="54"/>
      <c r="X149" s="54"/>
      <c r="Y149" s="54"/>
      <c r="Z149" s="54"/>
      <c r="AA149" s="129"/>
      <c r="AB149" s="54"/>
      <c r="AC149" s="54"/>
      <c r="AD149" s="54"/>
      <c r="AE149" s="54"/>
      <c r="AF149" s="54"/>
      <c r="AG149" s="54"/>
      <c r="AH149" s="54"/>
      <c r="AI149" s="54"/>
      <c r="AJ149" s="54"/>
      <c r="AK149" s="56"/>
      <c r="AL149" s="56"/>
    </row>
    <row r="150" ht="15.75" customHeight="1">
      <c r="A150" s="54"/>
      <c r="B150" s="54"/>
      <c r="C150" s="55"/>
      <c r="D150" s="54"/>
      <c r="E150" s="54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4"/>
      <c r="Q150" s="128"/>
      <c r="R150" s="54"/>
      <c r="S150" s="54"/>
      <c r="T150" s="54"/>
      <c r="U150" s="54"/>
      <c r="V150" s="54"/>
      <c r="W150" s="54"/>
      <c r="X150" s="54"/>
      <c r="Y150" s="54"/>
      <c r="Z150" s="54"/>
      <c r="AA150" s="129"/>
      <c r="AB150" s="54"/>
      <c r="AC150" s="54"/>
      <c r="AD150" s="54"/>
      <c r="AE150" s="54"/>
      <c r="AF150" s="54"/>
      <c r="AG150" s="54"/>
      <c r="AH150" s="54"/>
      <c r="AI150" s="54"/>
      <c r="AJ150" s="54"/>
      <c r="AK150" s="56"/>
      <c r="AL150" s="56"/>
    </row>
    <row r="151" ht="15.75" customHeight="1">
      <c r="A151" s="54"/>
      <c r="B151" s="54"/>
      <c r="C151" s="55"/>
      <c r="D151" s="54"/>
      <c r="E151" s="54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4"/>
      <c r="Q151" s="128"/>
      <c r="R151" s="54"/>
      <c r="S151" s="54"/>
      <c r="T151" s="54"/>
      <c r="U151" s="54"/>
      <c r="V151" s="54"/>
      <c r="W151" s="54"/>
      <c r="X151" s="54"/>
      <c r="Y151" s="54"/>
      <c r="Z151" s="54"/>
      <c r="AA151" s="129"/>
      <c r="AB151" s="54"/>
      <c r="AC151" s="54"/>
      <c r="AD151" s="54"/>
      <c r="AE151" s="54"/>
      <c r="AF151" s="54"/>
      <c r="AG151" s="54"/>
      <c r="AH151" s="54"/>
      <c r="AI151" s="54"/>
      <c r="AJ151" s="54"/>
      <c r="AK151" s="56"/>
      <c r="AL151" s="56"/>
    </row>
    <row r="152" ht="15.75" customHeight="1">
      <c r="A152" s="54"/>
      <c r="B152" s="54"/>
      <c r="C152" s="55"/>
      <c r="D152" s="54"/>
      <c r="E152" s="54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4"/>
      <c r="Q152" s="128"/>
      <c r="R152" s="54"/>
      <c r="S152" s="54"/>
      <c r="T152" s="54"/>
      <c r="U152" s="54"/>
      <c r="V152" s="54"/>
      <c r="W152" s="54"/>
      <c r="X152" s="54"/>
      <c r="Y152" s="54"/>
      <c r="Z152" s="54"/>
      <c r="AA152" s="129"/>
      <c r="AB152" s="54"/>
      <c r="AC152" s="54"/>
      <c r="AD152" s="54"/>
      <c r="AE152" s="54"/>
      <c r="AF152" s="54"/>
      <c r="AG152" s="54"/>
      <c r="AH152" s="54"/>
      <c r="AI152" s="54"/>
      <c r="AJ152" s="54"/>
      <c r="AK152" s="56"/>
      <c r="AL152" s="56"/>
    </row>
    <row r="153" ht="15.75" customHeight="1">
      <c r="A153" s="54"/>
      <c r="B153" s="54"/>
      <c r="C153" s="55"/>
      <c r="D153" s="54"/>
      <c r="E153" s="54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4"/>
      <c r="Q153" s="128"/>
      <c r="R153" s="54"/>
      <c r="S153" s="54"/>
      <c r="T153" s="54"/>
      <c r="U153" s="54"/>
      <c r="V153" s="54"/>
      <c r="W153" s="54"/>
      <c r="X153" s="54"/>
      <c r="Y153" s="54"/>
      <c r="Z153" s="54"/>
      <c r="AA153" s="129"/>
      <c r="AB153" s="54"/>
      <c r="AC153" s="54"/>
      <c r="AD153" s="54"/>
      <c r="AE153" s="54"/>
      <c r="AF153" s="54"/>
      <c r="AG153" s="54"/>
      <c r="AH153" s="54"/>
      <c r="AI153" s="54"/>
      <c r="AJ153" s="54"/>
      <c r="AK153" s="56"/>
      <c r="AL153" s="56"/>
    </row>
    <row r="154" ht="15.75" customHeight="1">
      <c r="A154" s="54"/>
      <c r="B154" s="54"/>
      <c r="C154" s="55"/>
      <c r="D154" s="54"/>
      <c r="E154" s="54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4"/>
      <c r="Q154" s="128"/>
      <c r="R154" s="54"/>
      <c r="S154" s="54"/>
      <c r="T154" s="54"/>
      <c r="U154" s="54"/>
      <c r="V154" s="54"/>
      <c r="W154" s="54"/>
      <c r="X154" s="54"/>
      <c r="Y154" s="54"/>
      <c r="Z154" s="54"/>
      <c r="AA154" s="129"/>
      <c r="AB154" s="54"/>
      <c r="AC154" s="54"/>
      <c r="AD154" s="54"/>
      <c r="AE154" s="54"/>
      <c r="AF154" s="54"/>
      <c r="AG154" s="54"/>
      <c r="AH154" s="54"/>
      <c r="AI154" s="54"/>
      <c r="AJ154" s="54"/>
      <c r="AK154" s="56"/>
      <c r="AL154" s="56"/>
    </row>
    <row r="155" ht="15.75" customHeight="1">
      <c r="A155" s="54"/>
      <c r="B155" s="54"/>
      <c r="C155" s="55"/>
      <c r="D155" s="54"/>
      <c r="E155" s="54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4"/>
      <c r="Q155" s="128"/>
      <c r="R155" s="54"/>
      <c r="S155" s="54"/>
      <c r="T155" s="54"/>
      <c r="U155" s="54"/>
      <c r="V155" s="54"/>
      <c r="W155" s="54"/>
      <c r="X155" s="54"/>
      <c r="Y155" s="54"/>
      <c r="Z155" s="54"/>
      <c r="AA155" s="129"/>
      <c r="AB155" s="54"/>
      <c r="AC155" s="54"/>
      <c r="AD155" s="54"/>
      <c r="AE155" s="54"/>
      <c r="AF155" s="54"/>
      <c r="AG155" s="54"/>
      <c r="AH155" s="54"/>
      <c r="AI155" s="54"/>
      <c r="AJ155" s="54"/>
      <c r="AK155" s="56"/>
      <c r="AL155" s="56"/>
    </row>
    <row r="156" ht="15.75" customHeight="1">
      <c r="A156" s="54"/>
      <c r="B156" s="54"/>
      <c r="C156" s="55"/>
      <c r="D156" s="54"/>
      <c r="E156" s="54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4"/>
      <c r="Q156" s="128"/>
      <c r="R156" s="54"/>
      <c r="S156" s="54"/>
      <c r="T156" s="54"/>
      <c r="U156" s="54"/>
      <c r="V156" s="54"/>
      <c r="W156" s="54"/>
      <c r="X156" s="54"/>
      <c r="Y156" s="54"/>
      <c r="Z156" s="54"/>
      <c r="AA156" s="129"/>
      <c r="AB156" s="54"/>
      <c r="AC156" s="54"/>
      <c r="AD156" s="54"/>
      <c r="AE156" s="54"/>
      <c r="AF156" s="54"/>
      <c r="AG156" s="54"/>
      <c r="AH156" s="54"/>
      <c r="AI156" s="54"/>
      <c r="AJ156" s="54"/>
      <c r="AK156" s="56"/>
      <c r="AL156" s="56"/>
    </row>
    <row r="157" ht="15.75" customHeight="1">
      <c r="A157" s="54"/>
      <c r="B157" s="54"/>
      <c r="C157" s="55"/>
      <c r="D157" s="54"/>
      <c r="E157" s="54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4"/>
      <c r="Q157" s="128"/>
      <c r="R157" s="54"/>
      <c r="S157" s="54"/>
      <c r="T157" s="54"/>
      <c r="U157" s="54"/>
      <c r="V157" s="54"/>
      <c r="W157" s="54"/>
      <c r="X157" s="54"/>
      <c r="Y157" s="54"/>
      <c r="Z157" s="54"/>
      <c r="AA157" s="129"/>
      <c r="AB157" s="54"/>
      <c r="AC157" s="54"/>
      <c r="AD157" s="54"/>
      <c r="AE157" s="54"/>
      <c r="AF157" s="54"/>
      <c r="AG157" s="54"/>
      <c r="AH157" s="54"/>
      <c r="AI157" s="54"/>
      <c r="AJ157" s="54"/>
      <c r="AK157" s="56"/>
      <c r="AL157" s="56"/>
    </row>
    <row r="158" ht="15.75" customHeight="1">
      <c r="A158" s="54"/>
      <c r="B158" s="54"/>
      <c r="C158" s="55"/>
      <c r="D158" s="54"/>
      <c r="E158" s="54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4"/>
      <c r="Q158" s="128"/>
      <c r="R158" s="54"/>
      <c r="S158" s="54"/>
      <c r="T158" s="54"/>
      <c r="U158" s="54"/>
      <c r="V158" s="54"/>
      <c r="W158" s="54"/>
      <c r="X158" s="54"/>
      <c r="Y158" s="54"/>
      <c r="Z158" s="54"/>
      <c r="AA158" s="129"/>
      <c r="AB158" s="54"/>
      <c r="AC158" s="54"/>
      <c r="AD158" s="54"/>
      <c r="AE158" s="54"/>
      <c r="AF158" s="54"/>
      <c r="AG158" s="54"/>
      <c r="AH158" s="54"/>
      <c r="AI158" s="54"/>
      <c r="AJ158" s="54"/>
      <c r="AK158" s="56"/>
      <c r="AL158" s="56"/>
    </row>
    <row r="159" ht="15.75" customHeight="1">
      <c r="A159" s="54"/>
      <c r="B159" s="54"/>
      <c r="C159" s="55"/>
      <c r="D159" s="54"/>
      <c r="E159" s="54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4"/>
      <c r="Q159" s="57"/>
      <c r="R159" s="54"/>
      <c r="S159" s="54"/>
      <c r="T159" s="54"/>
      <c r="U159" s="54"/>
      <c r="V159" s="54"/>
      <c r="W159" s="54"/>
      <c r="X159" s="54"/>
      <c r="Y159" s="54"/>
      <c r="Z159" s="54"/>
      <c r="AA159" s="129"/>
      <c r="AB159" s="54"/>
      <c r="AC159" s="54"/>
      <c r="AD159" s="54"/>
      <c r="AE159" s="54"/>
      <c r="AF159" s="54"/>
      <c r="AG159" s="54"/>
      <c r="AH159" s="54"/>
      <c r="AI159" s="54"/>
      <c r="AJ159" s="54"/>
      <c r="AK159" s="56"/>
      <c r="AL159" s="56"/>
    </row>
    <row r="160" ht="15.75" customHeight="1">
      <c r="A160" s="54"/>
      <c r="B160" s="54"/>
      <c r="C160" s="55"/>
      <c r="D160" s="54"/>
      <c r="E160" s="54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4"/>
      <c r="Q160" s="57"/>
      <c r="R160" s="54"/>
      <c r="S160" s="54"/>
      <c r="T160" s="54"/>
      <c r="U160" s="54"/>
      <c r="V160" s="54"/>
      <c r="W160" s="54"/>
      <c r="X160" s="54"/>
      <c r="Y160" s="54"/>
      <c r="Z160" s="54"/>
      <c r="AA160" s="129"/>
      <c r="AB160" s="54"/>
      <c r="AC160" s="54"/>
      <c r="AD160" s="54"/>
      <c r="AE160" s="54"/>
      <c r="AF160" s="54"/>
      <c r="AG160" s="54"/>
      <c r="AH160" s="54"/>
      <c r="AI160" s="54"/>
      <c r="AJ160" s="54"/>
      <c r="AK160" s="56"/>
      <c r="AL160" s="56"/>
    </row>
    <row r="161" ht="15.75" customHeight="1">
      <c r="A161" s="54"/>
      <c r="B161" s="54"/>
      <c r="C161" s="55"/>
      <c r="D161" s="54"/>
      <c r="E161" s="54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4"/>
      <c r="Q161" s="57"/>
      <c r="R161" s="54"/>
      <c r="S161" s="54"/>
      <c r="T161" s="54"/>
      <c r="U161" s="54"/>
      <c r="V161" s="54"/>
      <c r="W161" s="54"/>
      <c r="X161" s="54"/>
      <c r="Y161" s="54"/>
      <c r="Z161" s="54"/>
      <c r="AA161" s="129"/>
      <c r="AB161" s="54"/>
      <c r="AC161" s="54"/>
      <c r="AD161" s="54"/>
      <c r="AE161" s="54"/>
      <c r="AF161" s="54"/>
      <c r="AG161" s="54"/>
      <c r="AH161" s="54"/>
      <c r="AI161" s="54"/>
      <c r="AJ161" s="54"/>
      <c r="AK161" s="56"/>
      <c r="AL161" s="56"/>
    </row>
    <row r="162" ht="15.75" customHeight="1">
      <c r="A162" s="54"/>
      <c r="B162" s="54"/>
      <c r="C162" s="55"/>
      <c r="D162" s="54"/>
      <c r="E162" s="54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4"/>
      <c r="Q162" s="57"/>
      <c r="R162" s="54"/>
      <c r="S162" s="54"/>
      <c r="T162" s="54"/>
      <c r="U162" s="54"/>
      <c r="V162" s="54"/>
      <c r="W162" s="54"/>
      <c r="X162" s="54"/>
      <c r="Y162" s="54"/>
      <c r="Z162" s="54"/>
      <c r="AA162" s="129"/>
      <c r="AB162" s="54"/>
      <c r="AC162" s="54"/>
      <c r="AD162" s="54"/>
      <c r="AE162" s="54"/>
      <c r="AF162" s="54"/>
      <c r="AG162" s="54"/>
      <c r="AH162" s="54"/>
      <c r="AI162" s="54"/>
      <c r="AJ162" s="54"/>
      <c r="AK162" s="56"/>
      <c r="AL162" s="56"/>
    </row>
    <row r="163" ht="15.75" customHeight="1">
      <c r="A163" s="54"/>
      <c r="B163" s="54"/>
      <c r="C163" s="55"/>
      <c r="D163" s="54"/>
      <c r="E163" s="54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4"/>
      <c r="Q163" s="57"/>
      <c r="R163" s="54"/>
      <c r="S163" s="54"/>
      <c r="T163" s="54"/>
      <c r="U163" s="54"/>
      <c r="V163" s="54"/>
      <c r="W163" s="54"/>
      <c r="X163" s="54"/>
      <c r="Y163" s="54"/>
      <c r="Z163" s="54"/>
      <c r="AA163" s="129"/>
      <c r="AB163" s="54"/>
      <c r="AC163" s="54"/>
      <c r="AD163" s="54"/>
      <c r="AE163" s="54"/>
      <c r="AF163" s="54"/>
      <c r="AG163" s="54"/>
      <c r="AH163" s="54"/>
      <c r="AI163" s="54"/>
      <c r="AJ163" s="54"/>
      <c r="AK163" s="56"/>
      <c r="AL163" s="56"/>
    </row>
    <row r="164" ht="15.75" customHeight="1">
      <c r="A164" s="54"/>
      <c r="B164" s="54"/>
      <c r="C164" s="55"/>
      <c r="D164" s="54"/>
      <c r="E164" s="54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4"/>
      <c r="Q164" s="57"/>
      <c r="R164" s="54"/>
      <c r="S164" s="54"/>
      <c r="T164" s="54"/>
      <c r="U164" s="54"/>
      <c r="V164" s="54"/>
      <c r="W164" s="54"/>
      <c r="X164" s="54"/>
      <c r="Y164" s="54"/>
      <c r="Z164" s="54"/>
      <c r="AA164" s="129"/>
      <c r="AB164" s="54"/>
      <c r="AC164" s="54"/>
      <c r="AD164" s="54"/>
      <c r="AE164" s="54"/>
      <c r="AF164" s="54"/>
      <c r="AG164" s="54"/>
      <c r="AH164" s="54"/>
      <c r="AI164" s="54"/>
      <c r="AJ164" s="54"/>
      <c r="AK164" s="56"/>
      <c r="AL164" s="56"/>
    </row>
    <row r="165" ht="15.75" customHeight="1">
      <c r="A165" s="54"/>
      <c r="B165" s="54"/>
      <c r="C165" s="55"/>
      <c r="D165" s="54"/>
      <c r="E165" s="54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4"/>
      <c r="Q165" s="57"/>
      <c r="R165" s="54"/>
      <c r="S165" s="54"/>
      <c r="T165" s="54"/>
      <c r="U165" s="54"/>
      <c r="V165" s="54"/>
      <c r="W165" s="54"/>
      <c r="X165" s="54"/>
      <c r="Y165" s="54"/>
      <c r="Z165" s="54"/>
      <c r="AA165" s="129"/>
      <c r="AB165" s="54"/>
      <c r="AC165" s="54"/>
      <c r="AD165" s="54"/>
      <c r="AE165" s="54"/>
      <c r="AF165" s="54"/>
      <c r="AG165" s="54"/>
      <c r="AH165" s="54"/>
      <c r="AI165" s="54"/>
      <c r="AJ165" s="54"/>
      <c r="AK165" s="56"/>
      <c r="AL165" s="56"/>
    </row>
    <row r="166" ht="15.75" customHeight="1">
      <c r="A166" s="54"/>
      <c r="B166" s="54"/>
      <c r="C166" s="55"/>
      <c r="D166" s="54"/>
      <c r="E166" s="54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4"/>
      <c r="Q166" s="57"/>
      <c r="R166" s="54"/>
      <c r="S166" s="54"/>
      <c r="T166" s="54"/>
      <c r="U166" s="54"/>
      <c r="V166" s="54"/>
      <c r="W166" s="54"/>
      <c r="X166" s="54"/>
      <c r="Y166" s="54"/>
      <c r="Z166" s="54"/>
      <c r="AA166" s="129"/>
      <c r="AB166" s="54"/>
      <c r="AC166" s="54"/>
      <c r="AD166" s="54"/>
      <c r="AE166" s="54"/>
      <c r="AF166" s="54"/>
      <c r="AG166" s="54"/>
      <c r="AH166" s="54"/>
      <c r="AI166" s="54"/>
      <c r="AJ166" s="54"/>
      <c r="AK166" s="56"/>
      <c r="AL166" s="56"/>
    </row>
    <row r="167" ht="15.75" customHeight="1">
      <c r="A167" s="54"/>
      <c r="B167" s="54"/>
      <c r="C167" s="55"/>
      <c r="D167" s="54"/>
      <c r="E167" s="54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4"/>
      <c r="Q167" s="57"/>
      <c r="R167" s="54"/>
      <c r="S167" s="54"/>
      <c r="T167" s="54"/>
      <c r="U167" s="54"/>
      <c r="V167" s="54"/>
      <c r="W167" s="54"/>
      <c r="X167" s="54"/>
      <c r="Y167" s="54"/>
      <c r="Z167" s="54"/>
      <c r="AA167" s="129"/>
      <c r="AB167" s="54"/>
      <c r="AC167" s="54"/>
      <c r="AD167" s="54"/>
      <c r="AE167" s="54"/>
      <c r="AF167" s="54"/>
      <c r="AG167" s="54"/>
      <c r="AH167" s="54"/>
      <c r="AI167" s="54"/>
      <c r="AJ167" s="54"/>
      <c r="AK167" s="56"/>
      <c r="AL167" s="56"/>
    </row>
    <row r="168" ht="15.75" customHeight="1">
      <c r="A168" s="54"/>
      <c r="B168" s="54"/>
      <c r="C168" s="55"/>
      <c r="D168" s="54"/>
      <c r="E168" s="54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4"/>
      <c r="Q168" s="57"/>
      <c r="R168" s="54"/>
      <c r="S168" s="54"/>
      <c r="T168" s="54"/>
      <c r="U168" s="54"/>
      <c r="V168" s="54"/>
      <c r="W168" s="54"/>
      <c r="X168" s="54"/>
      <c r="Y168" s="54"/>
      <c r="Z168" s="54"/>
      <c r="AA168" s="129"/>
      <c r="AB168" s="54"/>
      <c r="AC168" s="54"/>
      <c r="AD168" s="54"/>
      <c r="AE168" s="54"/>
      <c r="AF168" s="54"/>
      <c r="AG168" s="54"/>
      <c r="AH168" s="54"/>
      <c r="AI168" s="54"/>
      <c r="AJ168" s="54"/>
      <c r="AK168" s="56"/>
      <c r="AL168" s="56"/>
    </row>
    <row r="169" ht="15.75" customHeight="1">
      <c r="A169" s="54"/>
      <c r="B169" s="54"/>
      <c r="C169" s="55"/>
      <c r="D169" s="54"/>
      <c r="E169" s="54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4"/>
      <c r="Q169" s="57"/>
      <c r="R169" s="54"/>
      <c r="S169" s="54"/>
      <c r="T169" s="54"/>
      <c r="U169" s="54"/>
      <c r="V169" s="54"/>
      <c r="W169" s="54"/>
      <c r="X169" s="54"/>
      <c r="Y169" s="54"/>
      <c r="Z169" s="54"/>
      <c r="AA169" s="129"/>
      <c r="AB169" s="54"/>
      <c r="AC169" s="54"/>
      <c r="AD169" s="54"/>
      <c r="AE169" s="54"/>
      <c r="AF169" s="54"/>
      <c r="AG169" s="54"/>
      <c r="AH169" s="54"/>
      <c r="AI169" s="54"/>
      <c r="AJ169" s="54"/>
      <c r="AK169" s="56"/>
      <c r="AL169" s="56"/>
    </row>
    <row r="170" ht="15.75" customHeight="1">
      <c r="A170" s="54"/>
      <c r="B170" s="54"/>
      <c r="C170" s="55"/>
      <c r="D170" s="54"/>
      <c r="E170" s="54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4"/>
      <c r="Q170" s="57"/>
      <c r="R170" s="54"/>
      <c r="S170" s="54"/>
      <c r="T170" s="54"/>
      <c r="U170" s="54"/>
      <c r="V170" s="54"/>
      <c r="W170" s="54"/>
      <c r="X170" s="54"/>
      <c r="Y170" s="54"/>
      <c r="Z170" s="54"/>
      <c r="AA170" s="129"/>
      <c r="AB170" s="54"/>
      <c r="AC170" s="54"/>
      <c r="AD170" s="54"/>
      <c r="AE170" s="54"/>
      <c r="AF170" s="54"/>
      <c r="AG170" s="54"/>
      <c r="AH170" s="54"/>
      <c r="AI170" s="54"/>
      <c r="AJ170" s="54"/>
      <c r="AK170" s="56"/>
      <c r="AL170" s="56"/>
    </row>
    <row r="171" ht="15.75" customHeight="1">
      <c r="A171" s="54"/>
      <c r="B171" s="54"/>
      <c r="C171" s="55"/>
      <c r="D171" s="54"/>
      <c r="E171" s="54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4"/>
      <c r="Q171" s="57"/>
      <c r="R171" s="54"/>
      <c r="S171" s="54"/>
      <c r="T171" s="54"/>
      <c r="U171" s="54"/>
      <c r="V171" s="54"/>
      <c r="W171" s="54"/>
      <c r="X171" s="54"/>
      <c r="Y171" s="54"/>
      <c r="Z171" s="54"/>
      <c r="AA171" s="129"/>
      <c r="AB171" s="54"/>
      <c r="AC171" s="54"/>
      <c r="AD171" s="54"/>
      <c r="AE171" s="54"/>
      <c r="AF171" s="54"/>
      <c r="AG171" s="54"/>
      <c r="AH171" s="54"/>
      <c r="AI171" s="54"/>
      <c r="AJ171" s="54"/>
      <c r="AK171" s="56"/>
      <c r="AL171" s="56"/>
    </row>
    <row r="172" ht="15.75" customHeight="1">
      <c r="A172" s="54"/>
      <c r="B172" s="54"/>
      <c r="C172" s="55"/>
      <c r="D172" s="54"/>
      <c r="E172" s="54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4"/>
      <c r="Q172" s="57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6"/>
      <c r="AL172" s="56"/>
    </row>
    <row r="173" ht="15.75" customHeight="1">
      <c r="A173" s="54"/>
      <c r="B173" s="54"/>
      <c r="C173" s="55"/>
      <c r="D173" s="54"/>
      <c r="E173" s="54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4"/>
      <c r="Q173" s="57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6"/>
      <c r="AL173" s="56"/>
    </row>
    <row r="174" ht="15.75" customHeight="1">
      <c r="A174" s="54"/>
      <c r="B174" s="54"/>
      <c r="C174" s="55"/>
      <c r="D174" s="54"/>
      <c r="E174" s="54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4"/>
      <c r="Q174" s="57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6"/>
      <c r="AL174" s="56"/>
    </row>
    <row r="175" ht="15.75" customHeight="1">
      <c r="A175" s="54"/>
      <c r="B175" s="54"/>
      <c r="C175" s="55"/>
      <c r="D175" s="54"/>
      <c r="E175" s="54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4"/>
      <c r="Q175" s="57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6"/>
      <c r="AL175" s="56"/>
    </row>
    <row r="176" ht="15.75" customHeight="1">
      <c r="A176" s="54"/>
      <c r="B176" s="54"/>
      <c r="C176" s="55"/>
      <c r="D176" s="54"/>
      <c r="E176" s="54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4"/>
      <c r="Q176" s="57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6"/>
      <c r="AL176" s="56"/>
    </row>
    <row r="177" ht="15.75" customHeight="1">
      <c r="A177" s="54"/>
      <c r="B177" s="54"/>
      <c r="C177" s="55"/>
      <c r="D177" s="54"/>
      <c r="E177" s="54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4"/>
      <c r="Q177" s="57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6"/>
      <c r="AL177" s="56"/>
    </row>
    <row r="178" ht="15.75" customHeight="1">
      <c r="A178" s="54"/>
      <c r="B178" s="54"/>
      <c r="C178" s="55"/>
      <c r="D178" s="54"/>
      <c r="E178" s="54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4"/>
      <c r="Q178" s="57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6"/>
      <c r="AL178" s="56"/>
    </row>
    <row r="179" ht="15.75" customHeight="1">
      <c r="A179" s="54"/>
      <c r="B179" s="54"/>
      <c r="C179" s="55"/>
      <c r="D179" s="54"/>
      <c r="E179" s="54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4"/>
      <c r="Q179" s="57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6"/>
      <c r="AL179" s="56"/>
    </row>
    <row r="180" ht="15.75" customHeight="1">
      <c r="A180" s="54"/>
      <c r="B180" s="54"/>
      <c r="C180" s="55"/>
      <c r="D180" s="54"/>
      <c r="E180" s="54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4"/>
      <c r="Q180" s="57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6"/>
      <c r="AL180" s="56"/>
    </row>
    <row r="181" ht="15.75" customHeight="1">
      <c r="A181" s="54"/>
      <c r="B181" s="54"/>
      <c r="C181" s="55"/>
      <c r="D181" s="54"/>
      <c r="E181" s="54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4"/>
      <c r="Q181" s="57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6"/>
      <c r="AL181" s="56"/>
    </row>
    <row r="182" ht="15.75" customHeight="1">
      <c r="A182" s="54"/>
      <c r="B182" s="54"/>
      <c r="C182" s="55"/>
      <c r="D182" s="54"/>
      <c r="E182" s="54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4"/>
      <c r="Q182" s="57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6"/>
      <c r="AL182" s="56"/>
    </row>
    <row r="183" ht="15.75" customHeight="1">
      <c r="A183" s="54"/>
      <c r="B183" s="54"/>
      <c r="C183" s="55"/>
      <c r="D183" s="54"/>
      <c r="E183" s="54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4"/>
      <c r="Q183" s="57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6"/>
      <c r="AL183" s="56"/>
    </row>
    <row r="184" ht="15.75" customHeight="1">
      <c r="A184" s="54"/>
      <c r="B184" s="54"/>
      <c r="C184" s="55"/>
      <c r="D184" s="54"/>
      <c r="E184" s="54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4"/>
      <c r="Q184" s="57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6"/>
      <c r="AL184" s="56"/>
    </row>
    <row r="185" ht="15.75" customHeight="1">
      <c r="A185" s="54"/>
      <c r="B185" s="54"/>
      <c r="C185" s="55"/>
      <c r="D185" s="54"/>
      <c r="E185" s="54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4"/>
      <c r="Q185" s="57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6"/>
      <c r="AL185" s="56"/>
    </row>
    <row r="186" ht="15.75" customHeight="1">
      <c r="A186" s="54"/>
      <c r="B186" s="54"/>
      <c r="C186" s="55"/>
      <c r="D186" s="54"/>
      <c r="E186" s="54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4"/>
      <c r="Q186" s="57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6"/>
      <c r="AL186" s="56"/>
    </row>
    <row r="187" ht="15.75" customHeight="1">
      <c r="A187" s="54"/>
      <c r="B187" s="54"/>
      <c r="C187" s="55"/>
      <c r="D187" s="54"/>
      <c r="E187" s="54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4"/>
      <c r="Q187" s="57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6"/>
      <c r="AL187" s="56"/>
    </row>
    <row r="188" ht="15.75" customHeight="1">
      <c r="A188" s="54"/>
      <c r="B188" s="54"/>
      <c r="C188" s="55"/>
      <c r="D188" s="54"/>
      <c r="E188" s="54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4"/>
      <c r="Q188" s="57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6"/>
      <c r="AL188" s="56"/>
    </row>
    <row r="189" ht="15.75" customHeight="1">
      <c r="A189" s="54"/>
      <c r="B189" s="54"/>
      <c r="C189" s="55"/>
      <c r="D189" s="54"/>
      <c r="E189" s="54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4"/>
      <c r="Q189" s="57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6"/>
      <c r="AL189" s="56"/>
    </row>
    <row r="190" ht="15.75" customHeight="1">
      <c r="A190" s="54"/>
      <c r="B190" s="54"/>
      <c r="C190" s="55"/>
      <c r="D190" s="54"/>
      <c r="E190" s="54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4"/>
      <c r="Q190" s="57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6"/>
      <c r="AL190" s="56"/>
    </row>
    <row r="191" ht="15.75" customHeight="1">
      <c r="A191" s="54"/>
      <c r="B191" s="54"/>
      <c r="C191" s="55"/>
      <c r="D191" s="54"/>
      <c r="E191" s="54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4"/>
      <c r="Q191" s="57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6"/>
      <c r="AL191" s="56"/>
    </row>
    <row r="192" ht="15.75" customHeight="1">
      <c r="A192" s="54"/>
      <c r="B192" s="54"/>
      <c r="C192" s="55"/>
      <c r="D192" s="54"/>
      <c r="E192" s="54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4"/>
      <c r="Q192" s="57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6"/>
      <c r="AL192" s="56"/>
    </row>
    <row r="193" ht="15.75" customHeight="1">
      <c r="A193" s="54"/>
      <c r="B193" s="54"/>
      <c r="C193" s="55"/>
      <c r="D193" s="54"/>
      <c r="E193" s="54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4"/>
      <c r="Q193" s="57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6"/>
      <c r="AL193" s="56"/>
    </row>
    <row r="194" ht="15.75" customHeight="1">
      <c r="A194" s="54"/>
      <c r="B194" s="54"/>
      <c r="C194" s="55"/>
      <c r="D194" s="54"/>
      <c r="E194" s="54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4"/>
      <c r="Q194" s="57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6"/>
      <c r="AL194" s="56"/>
    </row>
    <row r="195" ht="15.75" customHeight="1">
      <c r="A195" s="54"/>
      <c r="B195" s="54"/>
      <c r="C195" s="55"/>
      <c r="D195" s="54"/>
      <c r="E195" s="54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4"/>
      <c r="Q195" s="57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6"/>
      <c r="AL195" s="56"/>
    </row>
    <row r="196" ht="15.75" customHeight="1">
      <c r="A196" s="54"/>
      <c r="B196" s="54"/>
      <c r="C196" s="55"/>
      <c r="D196" s="54"/>
      <c r="E196" s="54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4"/>
      <c r="Q196" s="57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6"/>
      <c r="AL196" s="56"/>
    </row>
    <row r="197" ht="15.75" customHeight="1">
      <c r="A197" s="54"/>
      <c r="B197" s="54"/>
      <c r="C197" s="55"/>
      <c r="D197" s="54"/>
      <c r="E197" s="54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4"/>
      <c r="Q197" s="57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6"/>
      <c r="AL197" s="56"/>
    </row>
    <row r="198" ht="15.75" customHeight="1">
      <c r="A198" s="54"/>
      <c r="B198" s="54"/>
      <c r="C198" s="55"/>
      <c r="D198" s="54"/>
      <c r="E198" s="54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4"/>
      <c r="Q198" s="57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6"/>
      <c r="AL198" s="56"/>
    </row>
    <row r="199" ht="15.75" customHeight="1">
      <c r="A199" s="54"/>
      <c r="B199" s="54"/>
      <c r="C199" s="55"/>
      <c r="D199" s="54"/>
      <c r="E199" s="54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4"/>
      <c r="Q199" s="57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6"/>
      <c r="AL199" s="56"/>
    </row>
    <row r="200" ht="15.75" customHeight="1">
      <c r="A200" s="54"/>
      <c r="B200" s="54"/>
      <c r="C200" s="55"/>
      <c r="D200" s="54"/>
      <c r="E200" s="54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4"/>
      <c r="Q200" s="57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6"/>
      <c r="AL200" s="56"/>
    </row>
    <row r="201" ht="15.75" customHeight="1">
      <c r="A201" s="54"/>
      <c r="B201" s="54"/>
      <c r="C201" s="55"/>
      <c r="D201" s="54"/>
      <c r="E201" s="54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4"/>
      <c r="Q201" s="57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6"/>
      <c r="AL201" s="56"/>
    </row>
    <row r="202" ht="15.75" customHeight="1">
      <c r="A202" s="54"/>
      <c r="B202" s="54"/>
      <c r="C202" s="55"/>
      <c r="D202" s="54"/>
      <c r="E202" s="54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4"/>
      <c r="Q202" s="57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6"/>
      <c r="AL202" s="56"/>
    </row>
    <row r="203" ht="15.75" customHeight="1">
      <c r="A203" s="54"/>
      <c r="B203" s="54"/>
      <c r="C203" s="55"/>
      <c r="D203" s="54"/>
      <c r="E203" s="54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4"/>
      <c r="Q203" s="57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6"/>
      <c r="AL203" s="56"/>
    </row>
    <row r="204" ht="15.75" customHeight="1">
      <c r="A204" s="54"/>
      <c r="B204" s="54"/>
      <c r="C204" s="55"/>
      <c r="D204" s="54"/>
      <c r="E204" s="54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4"/>
      <c r="Q204" s="57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6"/>
      <c r="AL204" s="56"/>
    </row>
    <row r="205" ht="15.75" customHeight="1">
      <c r="A205" s="54"/>
      <c r="B205" s="54"/>
      <c r="C205" s="55"/>
      <c r="D205" s="54"/>
      <c r="E205" s="54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4"/>
      <c r="Q205" s="57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6"/>
      <c r="AL205" s="56"/>
    </row>
    <row r="206" ht="15.75" customHeight="1">
      <c r="A206" s="54"/>
      <c r="B206" s="54"/>
      <c r="C206" s="55"/>
      <c r="D206" s="54"/>
      <c r="E206" s="54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4"/>
      <c r="Q206" s="57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6"/>
      <c r="AL206" s="56"/>
    </row>
    <row r="207" ht="15.75" customHeight="1">
      <c r="A207" s="54"/>
      <c r="B207" s="54"/>
      <c r="C207" s="55"/>
      <c r="D207" s="54"/>
      <c r="E207" s="54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4"/>
      <c r="Q207" s="57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6"/>
      <c r="AL207" s="56"/>
    </row>
    <row r="208" ht="15.75" customHeight="1">
      <c r="A208" s="54"/>
      <c r="B208" s="54"/>
      <c r="C208" s="55"/>
      <c r="D208" s="54"/>
      <c r="E208" s="54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4"/>
      <c r="Q208" s="57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6"/>
      <c r="AL208" s="56"/>
    </row>
    <row r="209" ht="15.75" customHeight="1">
      <c r="A209" s="54"/>
      <c r="B209" s="54"/>
      <c r="C209" s="55"/>
      <c r="D209" s="54"/>
      <c r="E209" s="54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4"/>
      <c r="Q209" s="57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6"/>
      <c r="AL209" s="56"/>
    </row>
    <row r="210" ht="15.75" customHeight="1">
      <c r="A210" s="54"/>
      <c r="B210" s="54"/>
      <c r="C210" s="55"/>
      <c r="D210" s="54"/>
      <c r="E210" s="54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4"/>
      <c r="Q210" s="57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6"/>
      <c r="AL210" s="56"/>
    </row>
    <row r="211" ht="15.75" customHeight="1">
      <c r="A211" s="54"/>
      <c r="B211" s="54"/>
      <c r="C211" s="55"/>
      <c r="D211" s="54"/>
      <c r="E211" s="54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4"/>
      <c r="Q211" s="57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6"/>
      <c r="AL211" s="56"/>
    </row>
    <row r="212" ht="15.75" customHeight="1">
      <c r="A212" s="54"/>
      <c r="B212" s="54"/>
      <c r="C212" s="55"/>
      <c r="D212" s="54"/>
      <c r="E212" s="54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4"/>
      <c r="Q212" s="57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6"/>
      <c r="AL212" s="56"/>
    </row>
    <row r="213" ht="15.75" customHeight="1">
      <c r="A213" s="54"/>
      <c r="B213" s="54"/>
      <c r="C213" s="55"/>
      <c r="D213" s="54"/>
      <c r="E213" s="54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4"/>
      <c r="Q213" s="57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6"/>
      <c r="AL213" s="56"/>
    </row>
    <row r="214" ht="15.75" customHeight="1">
      <c r="A214" s="54"/>
      <c r="B214" s="54"/>
      <c r="C214" s="55"/>
      <c r="D214" s="54"/>
      <c r="E214" s="54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4"/>
      <c r="Q214" s="57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6"/>
      <c r="AL214" s="56"/>
    </row>
    <row r="215" ht="15.75" customHeight="1">
      <c r="A215" s="54"/>
      <c r="B215" s="54"/>
      <c r="C215" s="55"/>
      <c r="D215" s="54"/>
      <c r="E215" s="54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4"/>
      <c r="Q215" s="57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6"/>
      <c r="AL215" s="56"/>
    </row>
    <row r="216" ht="15.75" customHeight="1">
      <c r="A216" s="54"/>
      <c r="B216" s="54"/>
      <c r="C216" s="55"/>
      <c r="D216" s="54"/>
      <c r="E216" s="54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4"/>
      <c r="Q216" s="57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6"/>
      <c r="AL216" s="56"/>
    </row>
    <row r="217" ht="15.75" customHeight="1">
      <c r="A217" s="54"/>
      <c r="B217" s="54"/>
      <c r="C217" s="55"/>
      <c r="D217" s="54"/>
      <c r="E217" s="54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4"/>
      <c r="Q217" s="57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6"/>
      <c r="AL217" s="56"/>
    </row>
    <row r="218" ht="15.75" customHeight="1">
      <c r="A218" s="54"/>
      <c r="B218" s="54"/>
      <c r="C218" s="55"/>
      <c r="D218" s="54"/>
      <c r="E218" s="54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4"/>
      <c r="Q218" s="57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6"/>
      <c r="AL218" s="56"/>
    </row>
    <row r="219" ht="15.75" customHeight="1">
      <c r="A219" s="54"/>
      <c r="B219" s="54"/>
      <c r="C219" s="55"/>
      <c r="D219" s="54"/>
      <c r="E219" s="54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4"/>
      <c r="Q219" s="57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6"/>
      <c r="AL219" s="56"/>
    </row>
    <row r="220" ht="15.75" customHeight="1">
      <c r="A220" s="54"/>
      <c r="B220" s="54"/>
      <c r="C220" s="55"/>
      <c r="D220" s="54"/>
      <c r="E220" s="54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4"/>
      <c r="Q220" s="57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6"/>
      <c r="AL220" s="56"/>
    </row>
    <row r="221" ht="15.75" customHeight="1">
      <c r="A221" s="54"/>
      <c r="B221" s="54"/>
      <c r="C221" s="55"/>
      <c r="D221" s="54"/>
      <c r="E221" s="54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4"/>
      <c r="Q221" s="57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6"/>
      <c r="AL221" s="56"/>
    </row>
    <row r="222" ht="15.75" customHeight="1">
      <c r="A222" s="54"/>
      <c r="B222" s="54"/>
      <c r="C222" s="55"/>
      <c r="D222" s="54"/>
      <c r="E222" s="54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4"/>
      <c r="Q222" s="57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6"/>
      <c r="AL222" s="56"/>
    </row>
    <row r="223" ht="15.75" customHeight="1">
      <c r="A223" s="54"/>
      <c r="B223" s="54"/>
      <c r="C223" s="55"/>
      <c r="D223" s="54"/>
      <c r="E223" s="54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4"/>
      <c r="Q223" s="57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6"/>
      <c r="AL223" s="56"/>
    </row>
    <row r="224" ht="15.75" customHeight="1">
      <c r="A224" s="54"/>
      <c r="B224" s="54"/>
      <c r="C224" s="55"/>
      <c r="D224" s="54"/>
      <c r="E224" s="54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4"/>
      <c r="Q224" s="57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6"/>
      <c r="AL224" s="56"/>
    </row>
    <row r="225" ht="15.75" customHeight="1">
      <c r="A225" s="54"/>
      <c r="B225" s="54"/>
      <c r="C225" s="55"/>
      <c r="D225" s="54"/>
      <c r="E225" s="54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4"/>
      <c r="Q225" s="57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6"/>
      <c r="AL225" s="56"/>
    </row>
    <row r="226" ht="15.75" customHeight="1">
      <c r="A226" s="54"/>
      <c r="B226" s="54"/>
      <c r="C226" s="55"/>
      <c r="D226" s="54"/>
      <c r="E226" s="54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4"/>
      <c r="Q226" s="57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6"/>
      <c r="AL226" s="56"/>
    </row>
    <row r="227" ht="15.75" customHeight="1">
      <c r="A227" s="54"/>
      <c r="B227" s="54"/>
      <c r="C227" s="55"/>
      <c r="D227" s="54"/>
      <c r="E227" s="54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4"/>
      <c r="Q227" s="57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6"/>
      <c r="AL227" s="56"/>
    </row>
    <row r="228" ht="15.75" customHeight="1">
      <c r="A228" s="54"/>
      <c r="B228" s="54"/>
      <c r="C228" s="55"/>
      <c r="D228" s="54"/>
      <c r="E228" s="54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4"/>
      <c r="Q228" s="57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6"/>
      <c r="AL228" s="56"/>
    </row>
    <row r="229" ht="15.75" customHeight="1">
      <c r="A229" s="54"/>
      <c r="B229" s="54"/>
      <c r="C229" s="55"/>
      <c r="D229" s="54"/>
      <c r="E229" s="54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4"/>
      <c r="Q229" s="57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6"/>
      <c r="AL229" s="56"/>
    </row>
    <row r="230" ht="15.75" customHeight="1">
      <c r="A230" s="54"/>
      <c r="B230" s="54"/>
      <c r="C230" s="55"/>
      <c r="D230" s="54"/>
      <c r="E230" s="54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4"/>
      <c r="Q230" s="57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6"/>
      <c r="AL230" s="56"/>
    </row>
    <row r="231" ht="15.75" customHeight="1">
      <c r="A231" s="54"/>
      <c r="B231" s="54"/>
      <c r="C231" s="55"/>
      <c r="D231" s="54"/>
      <c r="E231" s="54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4"/>
      <c r="Q231" s="57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6"/>
      <c r="AL231" s="56"/>
    </row>
    <row r="232" ht="15.75" customHeight="1">
      <c r="A232" s="54"/>
      <c r="B232" s="54"/>
      <c r="C232" s="55"/>
      <c r="D232" s="54"/>
      <c r="E232" s="54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4"/>
      <c r="Q232" s="57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6"/>
      <c r="AL232" s="56"/>
    </row>
    <row r="233" ht="15.75" customHeight="1">
      <c r="A233" s="54"/>
      <c r="B233" s="54"/>
      <c r="C233" s="55"/>
      <c r="D233" s="54"/>
      <c r="E233" s="54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4"/>
      <c r="Q233" s="57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6"/>
      <c r="AL233" s="56"/>
    </row>
    <row r="234" ht="15.75" customHeight="1">
      <c r="A234" s="54"/>
      <c r="B234" s="54"/>
      <c r="C234" s="55"/>
      <c r="D234" s="54"/>
      <c r="E234" s="54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4"/>
      <c r="Q234" s="57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6"/>
      <c r="AL234" s="56"/>
    </row>
    <row r="235" ht="15.75" customHeight="1">
      <c r="A235" s="54"/>
      <c r="B235" s="54"/>
      <c r="C235" s="55"/>
      <c r="D235" s="54"/>
      <c r="E235" s="54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4"/>
      <c r="Q235" s="57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6"/>
      <c r="AL235" s="56"/>
    </row>
    <row r="236" ht="15.75" customHeight="1">
      <c r="A236" s="54"/>
      <c r="B236" s="54"/>
      <c r="C236" s="55"/>
      <c r="D236" s="54"/>
      <c r="E236" s="54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4"/>
      <c r="Q236" s="57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6"/>
      <c r="AL236" s="56"/>
    </row>
    <row r="237" ht="15.75" customHeight="1">
      <c r="A237" s="54"/>
      <c r="B237" s="54"/>
      <c r="C237" s="55"/>
      <c r="D237" s="54"/>
      <c r="E237" s="54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4"/>
      <c r="Q237" s="57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6"/>
      <c r="AL237" s="56"/>
    </row>
    <row r="238" ht="15.75" customHeight="1">
      <c r="A238" s="54"/>
      <c r="B238" s="54"/>
      <c r="C238" s="55"/>
      <c r="D238" s="54"/>
      <c r="E238" s="54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4"/>
      <c r="Q238" s="57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6"/>
      <c r="AL238" s="56"/>
    </row>
    <row r="239" ht="15.75" customHeight="1">
      <c r="A239" s="54"/>
      <c r="B239" s="54"/>
      <c r="C239" s="55"/>
      <c r="D239" s="54"/>
      <c r="E239" s="54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4"/>
      <c r="Q239" s="57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6"/>
      <c r="AL239" s="56"/>
    </row>
    <row r="240" ht="15.75" customHeight="1">
      <c r="A240" s="54"/>
      <c r="B240" s="54"/>
      <c r="C240" s="55"/>
      <c r="D240" s="54"/>
      <c r="E240" s="54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4"/>
      <c r="Q240" s="57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6"/>
      <c r="AL240" s="56"/>
    </row>
    <row r="241" ht="15.75" customHeight="1">
      <c r="A241" s="54"/>
      <c r="B241" s="54"/>
      <c r="C241" s="55"/>
      <c r="D241" s="54"/>
      <c r="E241" s="54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4"/>
      <c r="Q241" s="57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6"/>
      <c r="AL241" s="56"/>
    </row>
    <row r="242" ht="15.75" customHeight="1">
      <c r="A242" s="54"/>
      <c r="B242" s="54"/>
      <c r="C242" s="55"/>
      <c r="D242" s="54"/>
      <c r="E242" s="54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4"/>
      <c r="Q242" s="57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6"/>
      <c r="AL242" s="56"/>
    </row>
    <row r="243" ht="15.75" customHeight="1">
      <c r="A243" s="54"/>
      <c r="B243" s="54"/>
      <c r="C243" s="55"/>
      <c r="D243" s="54"/>
      <c r="E243" s="54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4"/>
      <c r="Q243" s="57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6"/>
      <c r="AL243" s="56"/>
    </row>
    <row r="244" ht="15.75" customHeight="1">
      <c r="A244" s="54"/>
      <c r="B244" s="54"/>
      <c r="C244" s="55"/>
      <c r="D244" s="54"/>
      <c r="E244" s="54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4"/>
      <c r="Q244" s="57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6"/>
      <c r="AL244" s="56"/>
    </row>
    <row r="245" ht="15.75" customHeight="1">
      <c r="A245" s="54"/>
      <c r="B245" s="54"/>
      <c r="C245" s="55"/>
      <c r="D245" s="54"/>
      <c r="E245" s="54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4"/>
      <c r="Q245" s="57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6"/>
      <c r="AL245" s="56"/>
    </row>
    <row r="246" ht="15.75" customHeight="1">
      <c r="A246" s="54"/>
      <c r="B246" s="54"/>
      <c r="C246" s="55"/>
      <c r="D246" s="54"/>
      <c r="E246" s="54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4"/>
      <c r="Q246" s="57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6"/>
      <c r="AL246" s="56"/>
    </row>
    <row r="247" ht="15.75" customHeight="1">
      <c r="A247" s="54"/>
      <c r="B247" s="54"/>
      <c r="C247" s="55"/>
      <c r="D247" s="54"/>
      <c r="E247" s="54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4"/>
      <c r="Q247" s="57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6"/>
      <c r="AL247" s="56"/>
    </row>
    <row r="248" ht="15.75" customHeight="1">
      <c r="A248" s="54"/>
      <c r="B248" s="54"/>
      <c r="C248" s="55"/>
      <c r="D248" s="54"/>
      <c r="E248" s="54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4"/>
      <c r="Q248" s="57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6"/>
      <c r="AL248" s="56"/>
    </row>
    <row r="249" ht="15.75" customHeight="1">
      <c r="A249" s="54"/>
      <c r="B249" s="54"/>
      <c r="C249" s="55"/>
      <c r="D249" s="54"/>
      <c r="E249" s="54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4"/>
      <c r="Q249" s="57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6"/>
      <c r="AL249" s="56"/>
    </row>
    <row r="250" ht="15.75" customHeight="1">
      <c r="A250" s="54"/>
      <c r="B250" s="54"/>
      <c r="C250" s="55"/>
      <c r="D250" s="54"/>
      <c r="E250" s="54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4"/>
      <c r="Q250" s="57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6"/>
      <c r="AL250" s="56"/>
    </row>
    <row r="251" ht="15.75" customHeight="1">
      <c r="A251" s="54"/>
      <c r="B251" s="54"/>
      <c r="C251" s="55"/>
      <c r="D251" s="54"/>
      <c r="E251" s="54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4"/>
      <c r="Q251" s="57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6"/>
      <c r="AL251" s="56"/>
    </row>
    <row r="252" ht="15.75" customHeight="1">
      <c r="A252" s="54"/>
      <c r="B252" s="54"/>
      <c r="C252" s="55"/>
      <c r="D252" s="54"/>
      <c r="E252" s="54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4"/>
      <c r="Q252" s="57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6"/>
      <c r="AL252" s="56"/>
    </row>
    <row r="253" ht="15.75" customHeight="1">
      <c r="A253" s="54"/>
      <c r="B253" s="54"/>
      <c r="C253" s="55"/>
      <c r="D253" s="54"/>
      <c r="E253" s="54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4"/>
      <c r="Q253" s="57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6"/>
      <c r="AL253" s="56"/>
    </row>
    <row r="254" ht="15.75" customHeight="1">
      <c r="A254" s="54"/>
      <c r="B254" s="54"/>
      <c r="C254" s="55"/>
      <c r="D254" s="54"/>
      <c r="E254" s="54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4"/>
      <c r="Q254" s="57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6"/>
      <c r="AL254" s="56"/>
    </row>
    <row r="255" ht="15.75" customHeight="1">
      <c r="A255" s="54"/>
      <c r="B255" s="54"/>
      <c r="C255" s="55"/>
      <c r="D255" s="54"/>
      <c r="E255" s="54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4"/>
      <c r="Q255" s="57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6"/>
      <c r="AL255" s="56"/>
    </row>
    <row r="256" ht="15.75" customHeight="1">
      <c r="A256" s="54"/>
      <c r="B256" s="54"/>
      <c r="C256" s="55"/>
      <c r="D256" s="54"/>
      <c r="E256" s="54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4"/>
      <c r="Q256" s="57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6"/>
      <c r="AL256" s="56"/>
    </row>
    <row r="257" ht="15.75" customHeight="1">
      <c r="A257" s="54"/>
      <c r="B257" s="54"/>
      <c r="C257" s="55"/>
      <c r="D257" s="54"/>
      <c r="E257" s="54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4"/>
      <c r="Q257" s="57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6"/>
      <c r="AL257" s="56"/>
    </row>
    <row r="258" ht="15.75" customHeight="1">
      <c r="A258" s="54"/>
      <c r="B258" s="54"/>
      <c r="C258" s="55"/>
      <c r="D258" s="54"/>
      <c r="E258" s="54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4"/>
      <c r="Q258" s="57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6"/>
      <c r="AL258" s="56"/>
    </row>
    <row r="259" ht="15.75" customHeight="1">
      <c r="A259" s="54"/>
      <c r="B259" s="54"/>
      <c r="C259" s="55"/>
      <c r="D259" s="54"/>
      <c r="E259" s="54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4"/>
      <c r="Q259" s="57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6"/>
      <c r="AL259" s="56"/>
    </row>
    <row r="260" ht="15.75" customHeight="1">
      <c r="A260" s="54"/>
      <c r="B260" s="54"/>
      <c r="C260" s="55"/>
      <c r="D260" s="54"/>
      <c r="E260" s="54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4"/>
      <c r="Q260" s="57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6"/>
      <c r="AL260" s="56"/>
    </row>
    <row r="261" ht="15.75" customHeight="1">
      <c r="A261" s="54"/>
      <c r="B261" s="54"/>
      <c r="C261" s="55"/>
      <c r="D261" s="54"/>
      <c r="E261" s="54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4"/>
      <c r="Q261" s="57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6"/>
      <c r="AL261" s="56"/>
    </row>
    <row r="262" ht="15.75" customHeight="1">
      <c r="A262" s="54"/>
      <c r="B262" s="54"/>
      <c r="C262" s="55"/>
      <c r="D262" s="54"/>
      <c r="E262" s="54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4"/>
      <c r="Q262" s="57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6"/>
      <c r="AL262" s="56"/>
    </row>
    <row r="263" ht="15.75" customHeight="1">
      <c r="A263" s="54"/>
      <c r="B263" s="54"/>
      <c r="C263" s="55"/>
      <c r="D263" s="54"/>
      <c r="E263" s="54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4"/>
      <c r="Q263" s="57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6"/>
      <c r="AL263" s="56"/>
    </row>
    <row r="264" ht="15.75" customHeight="1">
      <c r="A264" s="54"/>
      <c r="B264" s="54"/>
      <c r="C264" s="55"/>
      <c r="D264" s="54"/>
      <c r="E264" s="54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4"/>
      <c r="Q264" s="57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6"/>
      <c r="AL264" s="56"/>
    </row>
    <row r="265" ht="15.75" customHeight="1">
      <c r="A265" s="54"/>
      <c r="B265" s="54"/>
      <c r="C265" s="55"/>
      <c r="D265" s="54"/>
      <c r="E265" s="54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4"/>
      <c r="Q265" s="57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6"/>
      <c r="AL265" s="56"/>
    </row>
    <row r="266" ht="15.75" customHeight="1">
      <c r="A266" s="54"/>
      <c r="B266" s="54"/>
      <c r="C266" s="55"/>
      <c r="D266" s="54"/>
      <c r="E266" s="54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4"/>
      <c r="Q266" s="57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6"/>
      <c r="AL266" s="56"/>
    </row>
    <row r="267" ht="15.75" customHeight="1">
      <c r="A267" s="54"/>
      <c r="B267" s="54"/>
      <c r="C267" s="55"/>
      <c r="D267" s="54"/>
      <c r="E267" s="54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4"/>
      <c r="Q267" s="57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6"/>
      <c r="AL267" s="56"/>
    </row>
    <row r="268" ht="15.75" customHeight="1">
      <c r="A268" s="54"/>
      <c r="B268" s="54"/>
      <c r="C268" s="55"/>
      <c r="D268" s="54"/>
      <c r="E268" s="54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4"/>
      <c r="Q268" s="57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6"/>
      <c r="AL268" s="56"/>
    </row>
    <row r="269" ht="15.75" customHeight="1">
      <c r="A269" s="54"/>
      <c r="B269" s="54"/>
      <c r="C269" s="55"/>
      <c r="D269" s="54"/>
      <c r="E269" s="54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4"/>
      <c r="Q269" s="57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6"/>
      <c r="AL269" s="56"/>
    </row>
    <row r="270" ht="15.75" customHeight="1">
      <c r="A270" s="54"/>
      <c r="B270" s="54"/>
      <c r="C270" s="55"/>
      <c r="D270" s="54"/>
      <c r="E270" s="54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4"/>
      <c r="Q270" s="57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6"/>
      <c r="AL270" s="56"/>
    </row>
    <row r="271" ht="15.75" customHeight="1">
      <c r="A271" s="54"/>
      <c r="B271" s="54"/>
      <c r="C271" s="55"/>
      <c r="D271" s="54"/>
      <c r="E271" s="54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4"/>
      <c r="Q271" s="57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6"/>
      <c r="AL271" s="56"/>
    </row>
    <row r="272" ht="15.75" customHeight="1">
      <c r="A272" s="54"/>
      <c r="B272" s="54"/>
      <c r="C272" s="55"/>
      <c r="D272" s="54"/>
      <c r="E272" s="54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4"/>
      <c r="Q272" s="57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6"/>
      <c r="AL272" s="56"/>
    </row>
    <row r="273" ht="15.75" customHeight="1">
      <c r="A273" s="54"/>
      <c r="B273" s="54"/>
      <c r="C273" s="55"/>
      <c r="D273" s="54"/>
      <c r="E273" s="54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4"/>
      <c r="Q273" s="57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6"/>
      <c r="AL273" s="56"/>
    </row>
    <row r="274" ht="15.75" customHeight="1">
      <c r="A274" s="54"/>
      <c r="B274" s="54"/>
      <c r="C274" s="55"/>
      <c r="D274" s="54"/>
      <c r="E274" s="54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4"/>
      <c r="Q274" s="57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6"/>
      <c r="AL274" s="56"/>
    </row>
    <row r="275" ht="15.75" customHeight="1">
      <c r="A275" s="54"/>
      <c r="B275" s="54"/>
      <c r="C275" s="55"/>
      <c r="D275" s="54"/>
      <c r="E275" s="54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4"/>
      <c r="Q275" s="57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6"/>
      <c r="AL275" s="56"/>
    </row>
    <row r="276" ht="15.75" customHeight="1">
      <c r="A276" s="54"/>
      <c r="B276" s="54"/>
      <c r="C276" s="55"/>
      <c r="D276" s="54"/>
      <c r="E276" s="54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4"/>
      <c r="Q276" s="57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6"/>
      <c r="AL276" s="56"/>
    </row>
    <row r="277" ht="15.75" customHeight="1">
      <c r="A277" s="54"/>
      <c r="B277" s="54"/>
      <c r="C277" s="55"/>
      <c r="D277" s="54"/>
      <c r="E277" s="54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4"/>
      <c r="Q277" s="57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6"/>
      <c r="AL277" s="56"/>
    </row>
    <row r="278" ht="15.75" customHeight="1">
      <c r="A278" s="54"/>
      <c r="B278" s="54"/>
      <c r="C278" s="55"/>
      <c r="D278" s="54"/>
      <c r="E278" s="54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4"/>
      <c r="Q278" s="57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6"/>
      <c r="AL278" s="56"/>
    </row>
    <row r="279" ht="15.75" customHeight="1">
      <c r="A279" s="54"/>
      <c r="B279" s="54"/>
      <c r="C279" s="55"/>
      <c r="D279" s="54"/>
      <c r="E279" s="54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4"/>
      <c r="Q279" s="57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6"/>
      <c r="AL279" s="56"/>
    </row>
    <row r="280" ht="15.75" customHeight="1">
      <c r="A280" s="54"/>
      <c r="B280" s="54"/>
      <c r="C280" s="55"/>
      <c r="D280" s="54"/>
      <c r="E280" s="54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4"/>
      <c r="Q280" s="57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6"/>
      <c r="AL280" s="56"/>
    </row>
    <row r="281" ht="15.75" customHeight="1">
      <c r="A281" s="54"/>
      <c r="B281" s="54"/>
      <c r="C281" s="55"/>
      <c r="D281" s="54"/>
      <c r="E281" s="54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4"/>
      <c r="Q281" s="57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6"/>
      <c r="AL281" s="56"/>
    </row>
    <row r="282" ht="15.75" customHeight="1">
      <c r="A282" s="54"/>
      <c r="B282" s="54"/>
      <c r="C282" s="55"/>
      <c r="D282" s="54"/>
      <c r="E282" s="54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4"/>
      <c r="Q282" s="57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6"/>
      <c r="AL282" s="56"/>
    </row>
    <row r="283" ht="15.75" customHeight="1">
      <c r="A283" s="54"/>
      <c r="B283" s="54"/>
      <c r="C283" s="55"/>
      <c r="D283" s="54"/>
      <c r="E283" s="54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4"/>
      <c r="Q283" s="57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6"/>
      <c r="AL283" s="56"/>
    </row>
    <row r="284" ht="15.75" customHeight="1">
      <c r="A284" s="54"/>
      <c r="B284" s="54"/>
      <c r="C284" s="55"/>
      <c r="D284" s="54"/>
      <c r="E284" s="54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4"/>
      <c r="Q284" s="57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6"/>
      <c r="AL284" s="56"/>
    </row>
    <row r="285" ht="15.75" customHeight="1">
      <c r="A285" s="54"/>
      <c r="B285" s="54"/>
      <c r="C285" s="55"/>
      <c r="D285" s="54"/>
      <c r="E285" s="54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4"/>
      <c r="Q285" s="57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6"/>
      <c r="AL285" s="56"/>
    </row>
    <row r="286" ht="15.75" customHeight="1">
      <c r="A286" s="54"/>
      <c r="B286" s="54"/>
      <c r="C286" s="55"/>
      <c r="D286" s="54"/>
      <c r="E286" s="54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4"/>
      <c r="Q286" s="57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6"/>
      <c r="AL286" s="56"/>
    </row>
    <row r="287" ht="15.75" customHeight="1">
      <c r="A287" s="54"/>
      <c r="B287" s="54"/>
      <c r="C287" s="55"/>
      <c r="D287" s="54"/>
      <c r="E287" s="54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4"/>
      <c r="Q287" s="57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6"/>
      <c r="AL287" s="56"/>
    </row>
    <row r="288" ht="15.75" customHeight="1">
      <c r="A288" s="54"/>
      <c r="B288" s="54"/>
      <c r="C288" s="55"/>
      <c r="D288" s="54"/>
      <c r="E288" s="54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4"/>
      <c r="Q288" s="57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6"/>
      <c r="AL288" s="56"/>
    </row>
    <row r="289" ht="15.75" customHeight="1">
      <c r="A289" s="54"/>
      <c r="B289" s="54"/>
      <c r="C289" s="55"/>
      <c r="D289" s="54"/>
      <c r="E289" s="54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4"/>
      <c r="Q289" s="57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6"/>
      <c r="AL289" s="56"/>
    </row>
    <row r="290" ht="15.75" customHeight="1">
      <c r="A290" s="54"/>
      <c r="B290" s="54"/>
      <c r="C290" s="55"/>
      <c r="D290" s="54"/>
      <c r="E290" s="54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4"/>
      <c r="Q290" s="57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6"/>
      <c r="AL290" s="56"/>
    </row>
    <row r="291" ht="15.75" customHeight="1">
      <c r="A291" s="54"/>
      <c r="B291" s="54"/>
      <c r="C291" s="55"/>
      <c r="D291" s="54"/>
      <c r="E291" s="54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4"/>
      <c r="Q291" s="57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6"/>
      <c r="AL291" s="56"/>
    </row>
    <row r="292" ht="15.75" customHeight="1">
      <c r="A292" s="54"/>
      <c r="B292" s="54"/>
      <c r="C292" s="55"/>
      <c r="D292" s="54"/>
      <c r="E292" s="54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4"/>
      <c r="Q292" s="57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6"/>
      <c r="AL292" s="56"/>
    </row>
    <row r="293" ht="15.75" customHeight="1">
      <c r="A293" s="54"/>
      <c r="B293" s="54"/>
      <c r="C293" s="55"/>
      <c r="D293" s="54"/>
      <c r="E293" s="54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4"/>
      <c r="Q293" s="57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6"/>
      <c r="AL293" s="56"/>
    </row>
    <row r="294" ht="15.75" customHeight="1">
      <c r="A294" s="54"/>
      <c r="B294" s="54"/>
      <c r="C294" s="55"/>
      <c r="D294" s="54"/>
      <c r="E294" s="54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4"/>
      <c r="Q294" s="57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6"/>
      <c r="AL294" s="56"/>
    </row>
    <row r="295" ht="15.75" customHeight="1">
      <c r="A295" s="54"/>
      <c r="B295" s="54"/>
      <c r="C295" s="55"/>
      <c r="D295" s="54"/>
      <c r="E295" s="54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4"/>
      <c r="Q295" s="57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6"/>
      <c r="AL295" s="56"/>
    </row>
    <row r="296" ht="15.75" customHeight="1">
      <c r="A296" s="54"/>
      <c r="B296" s="54"/>
      <c r="C296" s="55"/>
      <c r="D296" s="54"/>
      <c r="E296" s="54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4"/>
      <c r="Q296" s="57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6"/>
      <c r="AL296" s="56"/>
    </row>
    <row r="297" ht="15.75" customHeight="1">
      <c r="A297" s="54"/>
      <c r="B297" s="54"/>
      <c r="C297" s="55"/>
      <c r="D297" s="54"/>
      <c r="E297" s="54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4"/>
      <c r="Q297" s="57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6"/>
      <c r="AL297" s="56"/>
    </row>
    <row r="298" ht="15.75" customHeight="1">
      <c r="A298" s="54"/>
      <c r="B298" s="54"/>
      <c r="C298" s="55"/>
      <c r="D298" s="54"/>
      <c r="E298" s="54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4"/>
      <c r="Q298" s="57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6"/>
      <c r="AL298" s="56"/>
    </row>
    <row r="299" ht="15.75" customHeight="1">
      <c r="A299" s="54"/>
      <c r="B299" s="54"/>
      <c r="C299" s="55"/>
      <c r="D299" s="54"/>
      <c r="E299" s="54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4"/>
      <c r="Q299" s="57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6"/>
      <c r="AL299" s="56"/>
    </row>
    <row r="300" ht="15.75" customHeight="1">
      <c r="A300" s="54"/>
      <c r="B300" s="54"/>
      <c r="C300" s="55"/>
      <c r="D300" s="54"/>
      <c r="E300" s="54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4"/>
      <c r="Q300" s="57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6"/>
      <c r="AL300" s="56"/>
    </row>
    <row r="301" ht="15.75" customHeight="1">
      <c r="A301" s="54"/>
      <c r="B301" s="54"/>
      <c r="C301" s="55"/>
      <c r="D301" s="54"/>
      <c r="E301" s="54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4"/>
      <c r="Q301" s="57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6"/>
      <c r="AL301" s="56"/>
    </row>
    <row r="302" ht="15.75" customHeight="1">
      <c r="A302" s="54"/>
      <c r="B302" s="54"/>
      <c r="C302" s="55"/>
      <c r="D302" s="54"/>
      <c r="E302" s="54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4"/>
      <c r="Q302" s="57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6"/>
      <c r="AL302" s="56"/>
    </row>
    <row r="303" ht="15.75" customHeight="1">
      <c r="A303" s="54"/>
      <c r="B303" s="54"/>
      <c r="C303" s="55"/>
      <c r="D303" s="54"/>
      <c r="E303" s="54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4"/>
      <c r="Q303" s="57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6"/>
      <c r="AL303" s="56"/>
    </row>
    <row r="304" ht="15.75" customHeight="1">
      <c r="A304" s="54"/>
      <c r="B304" s="54"/>
      <c r="C304" s="55"/>
      <c r="D304" s="54"/>
      <c r="E304" s="54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4"/>
      <c r="Q304" s="57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6"/>
      <c r="AL304" s="56"/>
    </row>
    <row r="305" ht="15.75" customHeight="1">
      <c r="A305" s="54"/>
      <c r="B305" s="54"/>
      <c r="C305" s="55"/>
      <c r="D305" s="54"/>
      <c r="E305" s="54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4"/>
      <c r="Q305" s="57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6"/>
      <c r="AL305" s="56"/>
    </row>
    <row r="306" ht="15.75" customHeight="1">
      <c r="A306" s="54"/>
      <c r="B306" s="54"/>
      <c r="C306" s="55"/>
      <c r="D306" s="54"/>
      <c r="E306" s="54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4"/>
      <c r="Q306" s="57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6"/>
      <c r="AL306" s="56"/>
    </row>
    <row r="307" ht="15.75" customHeight="1">
      <c r="A307" s="54"/>
      <c r="B307" s="54"/>
      <c r="C307" s="55"/>
      <c r="D307" s="54"/>
      <c r="E307" s="54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4"/>
      <c r="Q307" s="57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6"/>
      <c r="AL307" s="56"/>
    </row>
    <row r="308" ht="15.75" customHeight="1">
      <c r="A308" s="54"/>
      <c r="B308" s="54"/>
      <c r="C308" s="55"/>
      <c r="D308" s="54"/>
      <c r="E308" s="54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4"/>
      <c r="Q308" s="57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6"/>
      <c r="AL308" s="56"/>
    </row>
    <row r="309" ht="15.75" customHeight="1">
      <c r="A309" s="54"/>
      <c r="B309" s="54"/>
      <c r="C309" s="55"/>
      <c r="D309" s="54"/>
      <c r="E309" s="54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4"/>
      <c r="Q309" s="57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6"/>
      <c r="AL309" s="56"/>
    </row>
    <row r="310" ht="15.75" customHeight="1">
      <c r="A310" s="54"/>
      <c r="B310" s="54"/>
      <c r="C310" s="55"/>
      <c r="D310" s="54"/>
      <c r="E310" s="54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4"/>
      <c r="Q310" s="57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6"/>
      <c r="AL310" s="56"/>
    </row>
    <row r="311" ht="15.75" customHeight="1">
      <c r="A311" s="54"/>
      <c r="B311" s="54"/>
      <c r="C311" s="55"/>
      <c r="D311" s="54"/>
      <c r="E311" s="54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4"/>
      <c r="Q311" s="57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6"/>
      <c r="AL311" s="56"/>
    </row>
    <row r="312" ht="15.75" customHeight="1">
      <c r="A312" s="54"/>
      <c r="B312" s="54"/>
      <c r="C312" s="55"/>
      <c r="D312" s="54"/>
      <c r="E312" s="54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4"/>
      <c r="Q312" s="57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6"/>
      <c r="AL312" s="56"/>
    </row>
    <row r="313" ht="15.75" customHeight="1">
      <c r="A313" s="54"/>
      <c r="B313" s="54"/>
      <c r="C313" s="55"/>
      <c r="D313" s="54"/>
      <c r="E313" s="54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4"/>
      <c r="Q313" s="57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6"/>
      <c r="AL313" s="56"/>
    </row>
    <row r="314" ht="15.75" customHeight="1">
      <c r="A314" s="54"/>
      <c r="B314" s="54"/>
      <c r="C314" s="55"/>
      <c r="D314" s="54"/>
      <c r="E314" s="54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4"/>
      <c r="Q314" s="57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6"/>
      <c r="AL314" s="56"/>
    </row>
    <row r="315" ht="15.75" customHeight="1">
      <c r="A315" s="54"/>
      <c r="B315" s="54"/>
      <c r="C315" s="55"/>
      <c r="D315" s="54"/>
      <c r="E315" s="54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4"/>
      <c r="Q315" s="57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6"/>
      <c r="AL315" s="56"/>
    </row>
    <row r="316" ht="15.75" customHeight="1">
      <c r="A316" s="54"/>
      <c r="B316" s="54"/>
      <c r="C316" s="55"/>
      <c r="D316" s="54"/>
      <c r="E316" s="54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4"/>
      <c r="Q316" s="57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6"/>
      <c r="AL316" s="56"/>
    </row>
    <row r="317" ht="15.75" customHeight="1">
      <c r="A317" s="54"/>
      <c r="B317" s="54"/>
      <c r="C317" s="55"/>
      <c r="D317" s="54"/>
      <c r="E317" s="54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4"/>
      <c r="Q317" s="57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6"/>
      <c r="AL317" s="56"/>
    </row>
    <row r="318" ht="15.75" customHeight="1">
      <c r="A318" s="54"/>
      <c r="B318" s="54"/>
      <c r="C318" s="55"/>
      <c r="D318" s="54"/>
      <c r="E318" s="54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4"/>
      <c r="Q318" s="57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6"/>
      <c r="AL318" s="56"/>
    </row>
    <row r="319" ht="15.75" customHeight="1">
      <c r="A319" s="54"/>
      <c r="B319" s="54"/>
      <c r="C319" s="55"/>
      <c r="D319" s="54"/>
      <c r="E319" s="54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4"/>
      <c r="Q319" s="57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6"/>
      <c r="AL319" s="56"/>
    </row>
    <row r="320" ht="15.75" customHeight="1">
      <c r="A320" s="54"/>
      <c r="B320" s="54"/>
      <c r="C320" s="55"/>
      <c r="D320" s="54"/>
      <c r="E320" s="54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4"/>
      <c r="Q320" s="57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6"/>
      <c r="AL320" s="56"/>
    </row>
    <row r="321" ht="15.75" customHeight="1">
      <c r="A321" s="54"/>
      <c r="B321" s="54"/>
      <c r="C321" s="55"/>
      <c r="D321" s="54"/>
      <c r="E321" s="54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4"/>
      <c r="Q321" s="57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6"/>
      <c r="AL321" s="56"/>
    </row>
    <row r="322" ht="15.75" customHeight="1">
      <c r="A322" s="54"/>
      <c r="B322" s="54"/>
      <c r="C322" s="55"/>
      <c r="D322" s="54"/>
      <c r="E322" s="54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4"/>
      <c r="Q322" s="57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6"/>
      <c r="AL322" s="56"/>
    </row>
    <row r="323" ht="15.75" customHeight="1">
      <c r="A323" s="54"/>
      <c r="B323" s="54"/>
      <c r="C323" s="55"/>
      <c r="D323" s="54"/>
      <c r="E323" s="54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4"/>
      <c r="Q323" s="57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6"/>
      <c r="AL323" s="56"/>
    </row>
    <row r="324" ht="15.75" customHeight="1">
      <c r="A324" s="54"/>
      <c r="B324" s="54"/>
      <c r="C324" s="55"/>
      <c r="D324" s="54"/>
      <c r="E324" s="54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4"/>
      <c r="Q324" s="57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6"/>
      <c r="AL324" s="56"/>
    </row>
    <row r="325" ht="15.75" customHeight="1">
      <c r="A325" s="54"/>
      <c r="B325" s="54"/>
      <c r="C325" s="55"/>
      <c r="D325" s="54"/>
      <c r="E325" s="54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4"/>
      <c r="Q325" s="57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6"/>
      <c r="AL325" s="56"/>
    </row>
    <row r="326" ht="15.75" customHeight="1">
      <c r="A326" s="54"/>
      <c r="B326" s="54"/>
      <c r="C326" s="55"/>
      <c r="D326" s="54"/>
      <c r="E326" s="54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4"/>
      <c r="Q326" s="57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6"/>
      <c r="AL326" s="56"/>
    </row>
    <row r="327" ht="15.75" customHeight="1">
      <c r="A327" s="54"/>
      <c r="B327" s="54"/>
      <c r="C327" s="55"/>
      <c r="D327" s="54"/>
      <c r="E327" s="54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4"/>
      <c r="Q327" s="57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6"/>
      <c r="AL327" s="56"/>
    </row>
    <row r="328" ht="15.75" customHeight="1">
      <c r="A328" s="54"/>
      <c r="B328" s="54"/>
      <c r="C328" s="55"/>
      <c r="D328" s="54"/>
      <c r="E328" s="54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4"/>
      <c r="Q328" s="57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6"/>
      <c r="AL328" s="56"/>
    </row>
    <row r="329" ht="15.75" customHeight="1">
      <c r="A329" s="54"/>
      <c r="B329" s="54"/>
      <c r="C329" s="55"/>
      <c r="D329" s="54"/>
      <c r="E329" s="54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4"/>
      <c r="Q329" s="57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6"/>
      <c r="AL329" s="56"/>
    </row>
    <row r="330" ht="15.75" customHeight="1">
      <c r="A330" s="54"/>
      <c r="B330" s="54"/>
      <c r="C330" s="55"/>
      <c r="D330" s="54"/>
      <c r="E330" s="54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4"/>
      <c r="Q330" s="57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6"/>
      <c r="AL330" s="56"/>
    </row>
    <row r="331" ht="15.75" customHeight="1">
      <c r="A331" s="54"/>
      <c r="B331" s="54"/>
      <c r="C331" s="55"/>
      <c r="D331" s="54"/>
      <c r="E331" s="54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4"/>
      <c r="Q331" s="57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6"/>
      <c r="AL331" s="56"/>
    </row>
    <row r="332" ht="15.75" customHeight="1">
      <c r="A332" s="54"/>
      <c r="B332" s="54"/>
      <c r="C332" s="55"/>
      <c r="D332" s="54"/>
      <c r="E332" s="54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4"/>
      <c r="Q332" s="57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6"/>
      <c r="AL332" s="56"/>
    </row>
    <row r="333" ht="15.75" customHeight="1">
      <c r="A333" s="54"/>
      <c r="B333" s="54"/>
      <c r="C333" s="55"/>
      <c r="D333" s="54"/>
      <c r="E333" s="54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4"/>
      <c r="Q333" s="57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6"/>
      <c r="AL333" s="56"/>
    </row>
    <row r="334" ht="15.75" customHeight="1">
      <c r="A334" s="54"/>
      <c r="B334" s="54"/>
      <c r="C334" s="55"/>
      <c r="D334" s="54"/>
      <c r="E334" s="54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4"/>
      <c r="Q334" s="57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6"/>
      <c r="AL334" s="56"/>
    </row>
    <row r="335" ht="15.75" customHeight="1">
      <c r="A335" s="54"/>
      <c r="B335" s="54"/>
      <c r="C335" s="55"/>
      <c r="D335" s="54"/>
      <c r="E335" s="54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4"/>
      <c r="Q335" s="57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6"/>
      <c r="AL335" s="56"/>
    </row>
    <row r="336" ht="15.75" customHeight="1">
      <c r="A336" s="54"/>
      <c r="B336" s="54"/>
      <c r="C336" s="55"/>
      <c r="D336" s="54"/>
      <c r="E336" s="54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4"/>
      <c r="Q336" s="57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6"/>
      <c r="AL336" s="56"/>
    </row>
    <row r="337" ht="15.75" customHeight="1">
      <c r="A337" s="54"/>
      <c r="B337" s="54"/>
      <c r="C337" s="55"/>
      <c r="D337" s="54"/>
      <c r="E337" s="54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4"/>
      <c r="Q337" s="57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6"/>
      <c r="AL337" s="56"/>
    </row>
    <row r="338" ht="15.75" customHeight="1">
      <c r="A338" s="54"/>
      <c r="B338" s="54"/>
      <c r="C338" s="55"/>
      <c r="D338" s="54"/>
      <c r="E338" s="54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4"/>
      <c r="Q338" s="57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6"/>
      <c r="AL338" s="56"/>
    </row>
    <row r="339" ht="15.75" customHeight="1">
      <c r="A339" s="54"/>
      <c r="B339" s="54"/>
      <c r="C339" s="55"/>
      <c r="D339" s="54"/>
      <c r="E339" s="54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4"/>
      <c r="Q339" s="57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6"/>
      <c r="AL339" s="56"/>
    </row>
    <row r="340" ht="15.75" customHeight="1">
      <c r="A340" s="54"/>
      <c r="B340" s="54"/>
      <c r="C340" s="55"/>
      <c r="D340" s="54"/>
      <c r="E340" s="54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4"/>
      <c r="Q340" s="57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6"/>
      <c r="AL340" s="56"/>
    </row>
    <row r="341" ht="15.75" customHeight="1">
      <c r="A341" s="54"/>
      <c r="B341" s="54"/>
      <c r="C341" s="55"/>
      <c r="D341" s="54"/>
      <c r="E341" s="54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4"/>
      <c r="Q341" s="57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6"/>
      <c r="AL341" s="56"/>
    </row>
    <row r="342" ht="15.75" customHeight="1">
      <c r="A342" s="54"/>
      <c r="B342" s="54"/>
      <c r="C342" s="55"/>
      <c r="D342" s="54"/>
      <c r="E342" s="54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4"/>
      <c r="Q342" s="57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6"/>
      <c r="AL342" s="56"/>
    </row>
    <row r="343" ht="15.75" customHeight="1">
      <c r="A343" s="54"/>
      <c r="B343" s="54"/>
      <c r="C343" s="55"/>
      <c r="D343" s="54"/>
      <c r="E343" s="54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4"/>
      <c r="Q343" s="57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6"/>
      <c r="AL343" s="56"/>
    </row>
    <row r="344" ht="15.75" customHeight="1">
      <c r="A344" s="54"/>
      <c r="B344" s="54"/>
      <c r="C344" s="55"/>
      <c r="D344" s="54"/>
      <c r="E344" s="54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4"/>
      <c r="Q344" s="57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6"/>
      <c r="AL344" s="56"/>
    </row>
    <row r="345" ht="15.75" customHeight="1">
      <c r="A345" s="54"/>
      <c r="B345" s="54"/>
      <c r="C345" s="55"/>
      <c r="D345" s="54"/>
      <c r="E345" s="54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4"/>
      <c r="Q345" s="57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6"/>
      <c r="AL345" s="56"/>
    </row>
    <row r="346" ht="15.75" customHeight="1">
      <c r="A346" s="54"/>
      <c r="B346" s="54"/>
      <c r="C346" s="55"/>
      <c r="D346" s="54"/>
      <c r="E346" s="54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4"/>
      <c r="Q346" s="57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6"/>
      <c r="AL346" s="56"/>
    </row>
    <row r="347" ht="15.75" customHeight="1">
      <c r="A347" s="54"/>
      <c r="B347" s="54"/>
      <c r="C347" s="55"/>
      <c r="D347" s="54"/>
      <c r="E347" s="54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4"/>
      <c r="Q347" s="57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6"/>
      <c r="AL347" s="56"/>
    </row>
    <row r="348" ht="15.75" customHeight="1">
      <c r="A348" s="54"/>
      <c r="B348" s="54"/>
      <c r="C348" s="55"/>
      <c r="D348" s="54"/>
      <c r="E348" s="54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4"/>
      <c r="Q348" s="57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6"/>
      <c r="AL348" s="56"/>
    </row>
    <row r="349" ht="15.75" customHeight="1">
      <c r="A349" s="54"/>
      <c r="B349" s="54"/>
      <c r="C349" s="55"/>
      <c r="D349" s="54"/>
      <c r="E349" s="54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4"/>
      <c r="Q349" s="57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6"/>
      <c r="AL349" s="56"/>
    </row>
    <row r="350" ht="15.75" customHeight="1">
      <c r="A350" s="54"/>
      <c r="B350" s="54"/>
      <c r="C350" s="55"/>
      <c r="D350" s="54"/>
      <c r="E350" s="54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4"/>
      <c r="Q350" s="57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6"/>
      <c r="AL350" s="56"/>
    </row>
    <row r="351" ht="15.75" customHeight="1">
      <c r="A351" s="54"/>
      <c r="B351" s="54"/>
      <c r="C351" s="55"/>
      <c r="D351" s="54"/>
      <c r="E351" s="54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4"/>
      <c r="Q351" s="57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6"/>
      <c r="AL351" s="56"/>
    </row>
    <row r="352" ht="15.75" customHeight="1">
      <c r="A352" s="54"/>
      <c r="B352" s="54"/>
      <c r="C352" s="55"/>
      <c r="D352" s="54"/>
      <c r="E352" s="54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4"/>
      <c r="Q352" s="57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6"/>
      <c r="AL352" s="56"/>
    </row>
    <row r="353" ht="15.75" customHeight="1">
      <c r="A353" s="54"/>
      <c r="B353" s="54"/>
      <c r="C353" s="55"/>
      <c r="D353" s="54"/>
      <c r="E353" s="54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4"/>
      <c r="Q353" s="57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6"/>
      <c r="AL353" s="56"/>
    </row>
    <row r="354" ht="15.75" customHeight="1">
      <c r="A354" s="54"/>
      <c r="B354" s="54"/>
      <c r="C354" s="55"/>
      <c r="D354" s="54"/>
      <c r="E354" s="54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4"/>
      <c r="Q354" s="57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6"/>
      <c r="AL354" s="56"/>
    </row>
    <row r="355" ht="15.75" customHeight="1">
      <c r="A355" s="54"/>
      <c r="B355" s="54"/>
      <c r="C355" s="55"/>
      <c r="D355" s="54"/>
      <c r="E355" s="54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4"/>
      <c r="Q355" s="57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6"/>
      <c r="AL355" s="56"/>
    </row>
    <row r="356" ht="15.75" customHeight="1">
      <c r="A356" s="54"/>
      <c r="B356" s="54"/>
      <c r="C356" s="55"/>
      <c r="D356" s="54"/>
      <c r="E356" s="54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4"/>
      <c r="Q356" s="57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6"/>
      <c r="AL356" s="56"/>
    </row>
    <row r="357" ht="15.75" customHeight="1">
      <c r="A357" s="54"/>
      <c r="B357" s="54"/>
      <c r="C357" s="55"/>
      <c r="D357" s="54"/>
      <c r="E357" s="54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4"/>
      <c r="Q357" s="57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6"/>
      <c r="AL357" s="56"/>
    </row>
    <row r="358" ht="15.75" customHeight="1">
      <c r="A358" s="54"/>
      <c r="B358" s="54"/>
      <c r="C358" s="55"/>
      <c r="D358" s="54"/>
      <c r="E358" s="54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4"/>
      <c r="Q358" s="57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6"/>
      <c r="AL358" s="56"/>
    </row>
    <row r="359" ht="15.75" customHeight="1">
      <c r="A359" s="54"/>
      <c r="B359" s="54"/>
      <c r="C359" s="55"/>
      <c r="D359" s="54"/>
      <c r="E359" s="54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4"/>
      <c r="Q359" s="57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6"/>
      <c r="AL359" s="56"/>
    </row>
    <row r="360" ht="15.75" customHeight="1">
      <c r="A360" s="54"/>
      <c r="B360" s="54"/>
      <c r="C360" s="55"/>
      <c r="D360" s="54"/>
      <c r="E360" s="54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4"/>
      <c r="Q360" s="57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6"/>
      <c r="AL360" s="56"/>
    </row>
    <row r="361" ht="15.75" customHeight="1">
      <c r="A361" s="54"/>
      <c r="B361" s="54"/>
      <c r="C361" s="55"/>
      <c r="D361" s="54"/>
      <c r="E361" s="54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4"/>
      <c r="Q361" s="57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6"/>
      <c r="AL361" s="56"/>
    </row>
    <row r="362" ht="15.75" customHeight="1">
      <c r="A362" s="54"/>
      <c r="B362" s="54"/>
      <c r="C362" s="55"/>
      <c r="D362" s="54"/>
      <c r="E362" s="54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4"/>
      <c r="Q362" s="57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6"/>
      <c r="AL362" s="56"/>
    </row>
    <row r="363" ht="15.75" customHeight="1">
      <c r="A363" s="54"/>
      <c r="B363" s="54"/>
      <c r="C363" s="55"/>
      <c r="D363" s="54"/>
      <c r="E363" s="54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4"/>
      <c r="Q363" s="57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6"/>
      <c r="AL363" s="56"/>
    </row>
    <row r="364" ht="15.75" customHeight="1">
      <c r="A364" s="54"/>
      <c r="B364" s="54"/>
      <c r="C364" s="55"/>
      <c r="D364" s="54"/>
      <c r="E364" s="54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4"/>
      <c r="Q364" s="57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6"/>
      <c r="AL364" s="56"/>
    </row>
    <row r="365" ht="15.75" customHeight="1">
      <c r="A365" s="54"/>
      <c r="B365" s="54"/>
      <c r="C365" s="55"/>
      <c r="D365" s="54"/>
      <c r="E365" s="54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4"/>
      <c r="Q365" s="57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6"/>
      <c r="AL365" s="56"/>
    </row>
    <row r="366" ht="15.75" customHeight="1">
      <c r="A366" s="54"/>
      <c r="B366" s="54"/>
      <c r="C366" s="55"/>
      <c r="D366" s="54"/>
      <c r="E366" s="54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4"/>
      <c r="Q366" s="57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6"/>
      <c r="AL366" s="56"/>
    </row>
    <row r="367" ht="15.75" customHeight="1">
      <c r="A367" s="54"/>
      <c r="B367" s="54"/>
      <c r="C367" s="55"/>
      <c r="D367" s="54"/>
      <c r="E367" s="54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4"/>
      <c r="Q367" s="57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6"/>
      <c r="AL367" s="56"/>
    </row>
    <row r="368" ht="15.75" customHeight="1">
      <c r="A368" s="54"/>
      <c r="B368" s="54"/>
      <c r="C368" s="55"/>
      <c r="D368" s="54"/>
      <c r="E368" s="54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4"/>
      <c r="Q368" s="57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6"/>
      <c r="AL368" s="56"/>
    </row>
    <row r="369" ht="15.75" customHeight="1">
      <c r="A369" s="54"/>
      <c r="B369" s="54"/>
      <c r="C369" s="55"/>
      <c r="D369" s="54"/>
      <c r="E369" s="54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4"/>
      <c r="Q369" s="57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6"/>
      <c r="AL369" s="56"/>
    </row>
    <row r="370" ht="15.75" customHeight="1">
      <c r="A370" s="54"/>
      <c r="B370" s="54"/>
      <c r="C370" s="55"/>
      <c r="D370" s="54"/>
      <c r="E370" s="54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4"/>
      <c r="Q370" s="57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6"/>
      <c r="AL370" s="56"/>
    </row>
    <row r="371" ht="15.75" customHeight="1">
      <c r="A371" s="54"/>
      <c r="B371" s="54"/>
      <c r="C371" s="55"/>
      <c r="D371" s="54"/>
      <c r="E371" s="54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4"/>
      <c r="Q371" s="57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6"/>
      <c r="AL371" s="56"/>
    </row>
    <row r="372" ht="15.75" customHeight="1">
      <c r="A372" s="54"/>
      <c r="B372" s="54"/>
      <c r="C372" s="55"/>
      <c r="D372" s="54"/>
      <c r="E372" s="54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4"/>
      <c r="Q372" s="57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6"/>
      <c r="AL372" s="56"/>
    </row>
    <row r="373" ht="15.75" customHeight="1">
      <c r="A373" s="54"/>
      <c r="B373" s="54"/>
      <c r="C373" s="55"/>
      <c r="D373" s="54"/>
      <c r="E373" s="54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4"/>
      <c r="Q373" s="57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6"/>
      <c r="AL373" s="56"/>
    </row>
    <row r="374" ht="15.75" customHeight="1">
      <c r="A374" s="54"/>
      <c r="B374" s="54"/>
      <c r="C374" s="55"/>
      <c r="D374" s="54"/>
      <c r="E374" s="54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4"/>
      <c r="Q374" s="57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6"/>
      <c r="AL374" s="56"/>
    </row>
    <row r="375" ht="15.75" customHeight="1">
      <c r="A375" s="54"/>
      <c r="B375" s="54"/>
      <c r="C375" s="55"/>
      <c r="D375" s="54"/>
      <c r="E375" s="54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4"/>
      <c r="Q375" s="57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6"/>
      <c r="AL375" s="56"/>
    </row>
    <row r="376" ht="15.75" customHeight="1">
      <c r="A376" s="54"/>
      <c r="B376" s="54"/>
      <c r="C376" s="55"/>
      <c r="D376" s="54"/>
      <c r="E376" s="54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4"/>
      <c r="Q376" s="57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6"/>
      <c r="AL376" s="56"/>
    </row>
    <row r="377" ht="15.75" customHeight="1">
      <c r="A377" s="54"/>
      <c r="B377" s="54"/>
      <c r="C377" s="55"/>
      <c r="D377" s="54"/>
      <c r="E377" s="54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4"/>
      <c r="Q377" s="57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6"/>
      <c r="AL377" s="56"/>
    </row>
    <row r="378" ht="15.75" customHeight="1">
      <c r="A378" s="54"/>
      <c r="B378" s="54"/>
      <c r="C378" s="55"/>
      <c r="D378" s="54"/>
      <c r="E378" s="54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4"/>
      <c r="Q378" s="57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6"/>
      <c r="AL378" s="56"/>
    </row>
    <row r="379" ht="15.75" customHeight="1">
      <c r="A379" s="54"/>
      <c r="B379" s="54"/>
      <c r="C379" s="55"/>
      <c r="D379" s="54"/>
      <c r="E379" s="54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4"/>
      <c r="Q379" s="57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6"/>
      <c r="AL379" s="56"/>
    </row>
    <row r="380" ht="15.75" customHeight="1">
      <c r="A380" s="54"/>
      <c r="B380" s="54"/>
      <c r="C380" s="55"/>
      <c r="D380" s="54"/>
      <c r="E380" s="54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4"/>
      <c r="Q380" s="57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6"/>
      <c r="AL380" s="56"/>
    </row>
    <row r="381" ht="15.75" customHeight="1">
      <c r="A381" s="54"/>
      <c r="B381" s="54"/>
      <c r="C381" s="55"/>
      <c r="D381" s="54"/>
      <c r="E381" s="54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4"/>
      <c r="Q381" s="57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6"/>
      <c r="AL381" s="56"/>
    </row>
    <row r="382" ht="15.75" customHeight="1">
      <c r="A382" s="54"/>
      <c r="B382" s="54"/>
      <c r="C382" s="55"/>
      <c r="D382" s="54"/>
      <c r="E382" s="54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4"/>
      <c r="Q382" s="57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6"/>
      <c r="AL382" s="56"/>
    </row>
    <row r="383" ht="15.75" customHeight="1">
      <c r="A383" s="54"/>
      <c r="B383" s="54"/>
      <c r="C383" s="55"/>
      <c r="D383" s="54"/>
      <c r="E383" s="54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4"/>
      <c r="Q383" s="57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6"/>
      <c r="AL383" s="56"/>
    </row>
    <row r="384" ht="15.75" customHeight="1">
      <c r="A384" s="54"/>
      <c r="B384" s="54"/>
      <c r="C384" s="55"/>
      <c r="D384" s="54"/>
      <c r="E384" s="54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4"/>
      <c r="Q384" s="57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6"/>
      <c r="AL384" s="56"/>
    </row>
    <row r="385" ht="15.75" customHeight="1">
      <c r="A385" s="54"/>
      <c r="B385" s="54"/>
      <c r="C385" s="55"/>
      <c r="D385" s="54"/>
      <c r="E385" s="54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4"/>
      <c r="Q385" s="57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6"/>
      <c r="AL385" s="56"/>
    </row>
    <row r="386" ht="15.75" customHeight="1">
      <c r="A386" s="54"/>
      <c r="B386" s="54"/>
      <c r="C386" s="55"/>
      <c r="D386" s="54"/>
      <c r="E386" s="54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4"/>
      <c r="Q386" s="57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6"/>
      <c r="AL386" s="56"/>
    </row>
    <row r="387" ht="15.75" customHeight="1">
      <c r="A387" s="54"/>
      <c r="B387" s="54"/>
      <c r="C387" s="55"/>
      <c r="D387" s="54"/>
      <c r="E387" s="54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4"/>
      <c r="Q387" s="57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6"/>
      <c r="AL387" s="56"/>
    </row>
    <row r="388" ht="15.75" customHeight="1">
      <c r="A388" s="54"/>
      <c r="B388" s="54"/>
      <c r="C388" s="55"/>
      <c r="D388" s="54"/>
      <c r="E388" s="54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4"/>
      <c r="Q388" s="57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6"/>
      <c r="AL388" s="56"/>
    </row>
    <row r="389" ht="15.75" customHeight="1">
      <c r="A389" s="54"/>
      <c r="B389" s="54"/>
      <c r="C389" s="55"/>
      <c r="D389" s="54"/>
      <c r="E389" s="54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4"/>
      <c r="Q389" s="57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6"/>
      <c r="AL389" s="56"/>
    </row>
    <row r="390" ht="15.75" customHeight="1">
      <c r="A390" s="54"/>
      <c r="B390" s="54"/>
      <c r="C390" s="55"/>
      <c r="D390" s="54"/>
      <c r="E390" s="54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4"/>
      <c r="Q390" s="57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6"/>
      <c r="AL390" s="56"/>
    </row>
    <row r="391" ht="15.75" customHeight="1">
      <c r="A391" s="54"/>
      <c r="B391" s="54"/>
      <c r="C391" s="55"/>
      <c r="D391" s="54"/>
      <c r="E391" s="54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4"/>
      <c r="Q391" s="57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J391" s="54"/>
      <c r="AK391" s="56"/>
      <c r="AL391" s="56"/>
    </row>
    <row r="392" ht="15.75" customHeight="1">
      <c r="A392" s="54"/>
      <c r="B392" s="54"/>
      <c r="C392" s="55"/>
      <c r="D392" s="54"/>
      <c r="E392" s="54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4"/>
      <c r="Q392" s="57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6"/>
      <c r="AL392" s="56"/>
    </row>
    <row r="393" ht="15.75" customHeight="1">
      <c r="A393" s="54"/>
      <c r="B393" s="54"/>
      <c r="C393" s="55"/>
      <c r="D393" s="54"/>
      <c r="E393" s="54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4"/>
      <c r="Q393" s="57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6"/>
      <c r="AL393" s="56"/>
    </row>
    <row r="394" ht="15.75" customHeight="1">
      <c r="A394" s="54"/>
      <c r="B394" s="54"/>
      <c r="C394" s="55"/>
      <c r="D394" s="54"/>
      <c r="E394" s="54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4"/>
      <c r="Q394" s="57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6"/>
      <c r="AL394" s="56"/>
    </row>
    <row r="395" ht="15.75" customHeight="1">
      <c r="A395" s="54"/>
      <c r="B395" s="54"/>
      <c r="C395" s="55"/>
      <c r="D395" s="54"/>
      <c r="E395" s="54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4"/>
      <c r="Q395" s="57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6"/>
      <c r="AL395" s="56"/>
    </row>
    <row r="396" ht="15.75" customHeight="1">
      <c r="A396" s="54"/>
      <c r="B396" s="54"/>
      <c r="C396" s="55"/>
      <c r="D396" s="54"/>
      <c r="E396" s="54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4"/>
      <c r="Q396" s="57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6"/>
      <c r="AL396" s="56"/>
    </row>
    <row r="397" ht="15.75" customHeight="1">
      <c r="A397" s="54"/>
      <c r="B397" s="54"/>
      <c r="C397" s="55"/>
      <c r="D397" s="54"/>
      <c r="E397" s="54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4"/>
      <c r="Q397" s="57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6"/>
      <c r="AL397" s="56"/>
    </row>
    <row r="398" ht="15.75" customHeight="1">
      <c r="A398" s="54"/>
      <c r="B398" s="54"/>
      <c r="C398" s="55"/>
      <c r="D398" s="54"/>
      <c r="E398" s="54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4"/>
      <c r="Q398" s="57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6"/>
      <c r="AL398" s="56"/>
    </row>
    <row r="399" ht="15.75" customHeight="1">
      <c r="A399" s="54"/>
      <c r="B399" s="54"/>
      <c r="C399" s="55"/>
      <c r="D399" s="54"/>
      <c r="E399" s="54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4"/>
      <c r="Q399" s="57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6"/>
      <c r="AL399" s="56"/>
    </row>
    <row r="400" ht="15.75" customHeight="1">
      <c r="A400" s="54"/>
      <c r="B400" s="54"/>
      <c r="C400" s="55"/>
      <c r="D400" s="54"/>
      <c r="E400" s="54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4"/>
      <c r="Q400" s="57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6"/>
      <c r="AL400" s="56"/>
    </row>
    <row r="401" ht="15.75" customHeight="1">
      <c r="A401" s="54"/>
      <c r="B401" s="54"/>
      <c r="C401" s="55"/>
      <c r="D401" s="54"/>
      <c r="E401" s="54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4"/>
      <c r="Q401" s="57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6"/>
      <c r="AL401" s="56"/>
    </row>
    <row r="402" ht="15.75" customHeight="1">
      <c r="A402" s="54"/>
      <c r="B402" s="54"/>
      <c r="C402" s="55"/>
      <c r="D402" s="54"/>
      <c r="E402" s="54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4"/>
      <c r="Q402" s="57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6"/>
      <c r="AL402" s="56"/>
    </row>
    <row r="403" ht="15.75" customHeight="1">
      <c r="A403" s="54"/>
      <c r="B403" s="54"/>
      <c r="C403" s="55"/>
      <c r="D403" s="54"/>
      <c r="E403" s="54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4"/>
      <c r="Q403" s="57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6"/>
      <c r="AL403" s="56"/>
    </row>
    <row r="404" ht="15.75" customHeight="1">
      <c r="A404" s="54"/>
      <c r="B404" s="54"/>
      <c r="C404" s="55"/>
      <c r="D404" s="54"/>
      <c r="E404" s="54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4"/>
      <c r="Q404" s="57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6"/>
      <c r="AL404" s="56"/>
    </row>
    <row r="405" ht="15.75" customHeight="1">
      <c r="A405" s="54"/>
      <c r="B405" s="54"/>
      <c r="C405" s="55"/>
      <c r="D405" s="54"/>
      <c r="E405" s="54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4"/>
      <c r="Q405" s="57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6"/>
      <c r="AL405" s="56"/>
    </row>
    <row r="406" ht="15.75" customHeight="1">
      <c r="A406" s="54"/>
      <c r="B406" s="54"/>
      <c r="C406" s="55"/>
      <c r="D406" s="54"/>
      <c r="E406" s="54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4"/>
      <c r="Q406" s="57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6"/>
      <c r="AL406" s="56"/>
    </row>
    <row r="407" ht="15.75" customHeight="1">
      <c r="A407" s="54"/>
      <c r="B407" s="54"/>
      <c r="C407" s="55"/>
      <c r="D407" s="54"/>
      <c r="E407" s="54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4"/>
      <c r="Q407" s="57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6"/>
      <c r="AL407" s="56"/>
    </row>
    <row r="408" ht="15.75" customHeight="1">
      <c r="A408" s="54"/>
      <c r="B408" s="54"/>
      <c r="C408" s="55"/>
      <c r="D408" s="54"/>
      <c r="E408" s="54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4"/>
      <c r="Q408" s="57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6"/>
      <c r="AL408" s="56"/>
    </row>
    <row r="409" ht="15.75" customHeight="1">
      <c r="A409" s="54"/>
      <c r="B409" s="54"/>
      <c r="C409" s="55"/>
      <c r="D409" s="54"/>
      <c r="E409" s="54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4"/>
      <c r="Q409" s="57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6"/>
      <c r="AL409" s="56"/>
    </row>
    <row r="410" ht="15.75" customHeight="1">
      <c r="A410" s="54"/>
      <c r="B410" s="54"/>
      <c r="C410" s="55"/>
      <c r="D410" s="54"/>
      <c r="E410" s="54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4"/>
      <c r="Q410" s="57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6"/>
      <c r="AL410" s="56"/>
    </row>
    <row r="411" ht="15.75" customHeight="1">
      <c r="A411" s="54"/>
      <c r="B411" s="54"/>
      <c r="C411" s="55"/>
      <c r="D411" s="54"/>
      <c r="E411" s="54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4"/>
      <c r="Q411" s="57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6"/>
      <c r="AL411" s="56"/>
    </row>
    <row r="412" ht="15.75" customHeight="1">
      <c r="A412" s="54"/>
      <c r="B412" s="54"/>
      <c r="C412" s="55"/>
      <c r="D412" s="54"/>
      <c r="E412" s="54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4"/>
      <c r="Q412" s="57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6"/>
      <c r="AL412" s="56"/>
    </row>
    <row r="413" ht="15.75" customHeight="1">
      <c r="A413" s="54"/>
      <c r="B413" s="54"/>
      <c r="C413" s="55"/>
      <c r="D413" s="54"/>
      <c r="E413" s="54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4"/>
      <c r="Q413" s="57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6"/>
      <c r="AL413" s="56"/>
    </row>
    <row r="414" ht="15.75" customHeight="1">
      <c r="A414" s="54"/>
      <c r="B414" s="54"/>
      <c r="C414" s="55"/>
      <c r="D414" s="54"/>
      <c r="E414" s="54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4"/>
      <c r="Q414" s="57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6"/>
      <c r="AL414" s="56"/>
    </row>
    <row r="415" ht="15.75" customHeight="1">
      <c r="A415" s="54"/>
      <c r="B415" s="54"/>
      <c r="C415" s="55"/>
      <c r="D415" s="54"/>
      <c r="E415" s="54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4"/>
      <c r="Q415" s="57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6"/>
      <c r="AL415" s="56"/>
    </row>
    <row r="416" ht="15.75" customHeight="1">
      <c r="A416" s="54"/>
      <c r="B416" s="54"/>
      <c r="C416" s="55"/>
      <c r="D416" s="54"/>
      <c r="E416" s="54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4"/>
      <c r="Q416" s="57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6"/>
      <c r="AL416" s="56"/>
    </row>
    <row r="417" ht="15.75" customHeight="1">
      <c r="A417" s="54"/>
      <c r="B417" s="54"/>
      <c r="C417" s="55"/>
      <c r="D417" s="54"/>
      <c r="E417" s="54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4"/>
      <c r="Q417" s="57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6"/>
      <c r="AL417" s="56"/>
    </row>
    <row r="418" ht="15.75" customHeight="1">
      <c r="A418" s="54"/>
      <c r="B418" s="54"/>
      <c r="C418" s="55"/>
      <c r="D418" s="54"/>
      <c r="E418" s="54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4"/>
      <c r="Q418" s="57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6"/>
      <c r="AL418" s="56"/>
    </row>
    <row r="419" ht="15.75" customHeight="1">
      <c r="A419" s="54"/>
      <c r="B419" s="54"/>
      <c r="C419" s="55"/>
      <c r="D419" s="54"/>
      <c r="E419" s="54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4"/>
      <c r="Q419" s="57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6"/>
      <c r="AL419" s="56"/>
    </row>
    <row r="420" ht="15.75" customHeight="1">
      <c r="A420" s="54"/>
      <c r="B420" s="54"/>
      <c r="C420" s="55"/>
      <c r="D420" s="54"/>
      <c r="E420" s="54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4"/>
      <c r="Q420" s="57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6"/>
      <c r="AL420" s="56"/>
    </row>
    <row r="421" ht="15.75" customHeight="1">
      <c r="A421" s="54"/>
      <c r="B421" s="54"/>
      <c r="C421" s="55"/>
      <c r="D421" s="54"/>
      <c r="E421" s="54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4"/>
      <c r="Q421" s="57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6"/>
      <c r="AL421" s="56"/>
    </row>
    <row r="422" ht="15.75" customHeight="1">
      <c r="A422" s="54"/>
      <c r="B422" s="54"/>
      <c r="C422" s="55"/>
      <c r="D422" s="54"/>
      <c r="E422" s="54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4"/>
      <c r="Q422" s="57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6"/>
      <c r="AL422" s="56"/>
    </row>
    <row r="423" ht="15.75" customHeight="1">
      <c r="A423" s="54"/>
      <c r="B423" s="54"/>
      <c r="C423" s="55"/>
      <c r="D423" s="54"/>
      <c r="E423" s="54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4"/>
      <c r="Q423" s="57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6"/>
      <c r="AL423" s="56"/>
    </row>
    <row r="424" ht="15.75" customHeight="1">
      <c r="A424" s="54"/>
      <c r="B424" s="54"/>
      <c r="C424" s="55"/>
      <c r="D424" s="54"/>
      <c r="E424" s="54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4"/>
      <c r="Q424" s="57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6"/>
      <c r="AL424" s="56"/>
    </row>
    <row r="425" ht="15.75" customHeight="1">
      <c r="A425" s="54"/>
      <c r="B425" s="54"/>
      <c r="C425" s="55"/>
      <c r="D425" s="54"/>
      <c r="E425" s="54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4"/>
      <c r="Q425" s="57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6"/>
      <c r="AL425" s="56"/>
    </row>
    <row r="426" ht="15.75" customHeight="1">
      <c r="A426" s="54"/>
      <c r="B426" s="54"/>
      <c r="C426" s="55"/>
      <c r="D426" s="54"/>
      <c r="E426" s="54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4"/>
      <c r="Q426" s="57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6"/>
      <c r="AL426" s="56"/>
    </row>
    <row r="427" ht="15.75" customHeight="1">
      <c r="A427" s="54"/>
      <c r="B427" s="54"/>
      <c r="C427" s="55"/>
      <c r="D427" s="54"/>
      <c r="E427" s="54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4"/>
      <c r="Q427" s="57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6"/>
      <c r="AL427" s="56"/>
    </row>
    <row r="428" ht="15.75" customHeight="1">
      <c r="A428" s="54"/>
      <c r="B428" s="54"/>
      <c r="C428" s="55"/>
      <c r="D428" s="54"/>
      <c r="E428" s="54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4"/>
      <c r="Q428" s="57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J428" s="54"/>
      <c r="AK428" s="56"/>
      <c r="AL428" s="56"/>
    </row>
    <row r="429" ht="15.75" customHeight="1">
      <c r="A429" s="54"/>
      <c r="B429" s="54"/>
      <c r="C429" s="55"/>
      <c r="D429" s="54"/>
      <c r="E429" s="54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4"/>
      <c r="Q429" s="57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6"/>
      <c r="AL429" s="56"/>
    </row>
    <row r="430" ht="15.75" customHeight="1">
      <c r="A430" s="54"/>
      <c r="B430" s="54"/>
      <c r="C430" s="55"/>
      <c r="D430" s="54"/>
      <c r="E430" s="54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4"/>
      <c r="Q430" s="57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6"/>
      <c r="AL430" s="56"/>
    </row>
    <row r="431" ht="15.75" customHeight="1">
      <c r="A431" s="54"/>
      <c r="B431" s="54"/>
      <c r="C431" s="55"/>
      <c r="D431" s="54"/>
      <c r="E431" s="54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4"/>
      <c r="Q431" s="57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6"/>
      <c r="AL431" s="56"/>
    </row>
    <row r="432" ht="15.75" customHeight="1">
      <c r="A432" s="54"/>
      <c r="B432" s="54"/>
      <c r="C432" s="55"/>
      <c r="D432" s="54"/>
      <c r="E432" s="54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4"/>
      <c r="Q432" s="57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6"/>
      <c r="AL432" s="56"/>
    </row>
    <row r="433" ht="15.75" customHeight="1">
      <c r="A433" s="54"/>
      <c r="B433" s="54"/>
      <c r="C433" s="55"/>
      <c r="D433" s="54"/>
      <c r="E433" s="54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4"/>
      <c r="Q433" s="57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6"/>
      <c r="AL433" s="56"/>
    </row>
    <row r="434" ht="15.75" customHeight="1">
      <c r="A434" s="54"/>
      <c r="B434" s="54"/>
      <c r="C434" s="55"/>
      <c r="D434" s="54"/>
      <c r="E434" s="54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4"/>
      <c r="Q434" s="57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6"/>
      <c r="AL434" s="56"/>
    </row>
    <row r="435" ht="15.75" customHeight="1">
      <c r="A435" s="54"/>
      <c r="B435" s="54"/>
      <c r="C435" s="55"/>
      <c r="D435" s="54"/>
      <c r="E435" s="54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4"/>
      <c r="Q435" s="57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6"/>
      <c r="AL435" s="56"/>
    </row>
    <row r="436" ht="15.75" customHeight="1">
      <c r="A436" s="54"/>
      <c r="B436" s="54"/>
      <c r="C436" s="55"/>
      <c r="D436" s="54"/>
      <c r="E436" s="54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4"/>
      <c r="Q436" s="57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6"/>
      <c r="AL436" s="56"/>
    </row>
    <row r="437" ht="15.75" customHeight="1">
      <c r="A437" s="54"/>
      <c r="B437" s="54"/>
      <c r="C437" s="55"/>
      <c r="D437" s="54"/>
      <c r="E437" s="54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4"/>
      <c r="Q437" s="57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6"/>
      <c r="AL437" s="56"/>
    </row>
    <row r="438" ht="15.75" customHeight="1">
      <c r="A438" s="54"/>
      <c r="B438" s="54"/>
      <c r="C438" s="55"/>
      <c r="D438" s="54"/>
      <c r="E438" s="54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4"/>
      <c r="Q438" s="57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6"/>
      <c r="AL438" s="56"/>
    </row>
    <row r="439" ht="15.75" customHeight="1">
      <c r="A439" s="54"/>
      <c r="B439" s="54"/>
      <c r="C439" s="55"/>
      <c r="D439" s="54"/>
      <c r="E439" s="54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4"/>
      <c r="Q439" s="57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6"/>
      <c r="AL439" s="56"/>
    </row>
    <row r="440" ht="15.75" customHeight="1">
      <c r="A440" s="54"/>
      <c r="B440" s="54"/>
      <c r="C440" s="55"/>
      <c r="D440" s="54"/>
      <c r="E440" s="54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4"/>
      <c r="Q440" s="57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6"/>
      <c r="AL440" s="56"/>
    </row>
    <row r="441" ht="15.75" customHeight="1">
      <c r="A441" s="54"/>
      <c r="B441" s="54"/>
      <c r="C441" s="55"/>
      <c r="D441" s="54"/>
      <c r="E441" s="54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4"/>
      <c r="Q441" s="57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6"/>
      <c r="AL441" s="56"/>
    </row>
    <row r="442" ht="15.75" customHeight="1">
      <c r="A442" s="54"/>
      <c r="B442" s="54"/>
      <c r="C442" s="55"/>
      <c r="D442" s="54"/>
      <c r="E442" s="54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4"/>
      <c r="Q442" s="57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6"/>
      <c r="AL442" s="56"/>
    </row>
    <row r="443" ht="15.75" customHeight="1">
      <c r="A443" s="54"/>
      <c r="B443" s="54"/>
      <c r="C443" s="55"/>
      <c r="D443" s="54"/>
      <c r="E443" s="54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4"/>
      <c r="Q443" s="57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6"/>
      <c r="AL443" s="56"/>
    </row>
    <row r="444" ht="15.75" customHeight="1">
      <c r="A444" s="54"/>
      <c r="B444" s="54"/>
      <c r="C444" s="55"/>
      <c r="D444" s="54"/>
      <c r="E444" s="54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4"/>
      <c r="Q444" s="57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6"/>
      <c r="AL444" s="56"/>
    </row>
    <row r="445" ht="15.75" customHeight="1">
      <c r="A445" s="54"/>
      <c r="B445" s="54"/>
      <c r="C445" s="55"/>
      <c r="D445" s="54"/>
      <c r="E445" s="54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4"/>
      <c r="Q445" s="57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6"/>
      <c r="AL445" s="56"/>
    </row>
    <row r="446" ht="15.75" customHeight="1">
      <c r="A446" s="54"/>
      <c r="B446" s="54"/>
      <c r="C446" s="55"/>
      <c r="D446" s="54"/>
      <c r="E446" s="54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4"/>
      <c r="Q446" s="57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6"/>
      <c r="AL446" s="56"/>
    </row>
    <row r="447" ht="15.75" customHeight="1">
      <c r="A447" s="54"/>
      <c r="B447" s="54"/>
      <c r="C447" s="55"/>
      <c r="D447" s="54"/>
      <c r="E447" s="54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4"/>
      <c r="Q447" s="57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6"/>
      <c r="AL447" s="56"/>
    </row>
    <row r="448" ht="15.75" customHeight="1">
      <c r="A448" s="54"/>
      <c r="B448" s="54"/>
      <c r="C448" s="55"/>
      <c r="D448" s="54"/>
      <c r="E448" s="54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4"/>
      <c r="Q448" s="57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6"/>
      <c r="AL448" s="56"/>
    </row>
    <row r="449" ht="15.75" customHeight="1">
      <c r="A449" s="54"/>
      <c r="B449" s="54"/>
      <c r="C449" s="55"/>
      <c r="D449" s="54"/>
      <c r="E449" s="54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4"/>
      <c r="Q449" s="57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6"/>
      <c r="AL449" s="56"/>
    </row>
    <row r="450" ht="15.75" customHeight="1">
      <c r="A450" s="54"/>
      <c r="B450" s="54"/>
      <c r="C450" s="55"/>
      <c r="D450" s="54"/>
      <c r="E450" s="54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4"/>
      <c r="Q450" s="57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6"/>
      <c r="AL450" s="56"/>
    </row>
    <row r="451" ht="15.75" customHeight="1">
      <c r="A451" s="54"/>
      <c r="B451" s="54"/>
      <c r="C451" s="55"/>
      <c r="D451" s="54"/>
      <c r="E451" s="54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4"/>
      <c r="Q451" s="57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6"/>
      <c r="AL451" s="56"/>
    </row>
    <row r="452" ht="15.75" customHeight="1">
      <c r="A452" s="54"/>
      <c r="B452" s="54"/>
      <c r="C452" s="55"/>
      <c r="D452" s="54"/>
      <c r="E452" s="54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4"/>
      <c r="Q452" s="57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6"/>
      <c r="AL452" s="56"/>
    </row>
    <row r="453" ht="15.75" customHeight="1">
      <c r="A453" s="54"/>
      <c r="B453" s="54"/>
      <c r="C453" s="55"/>
      <c r="D453" s="54"/>
      <c r="E453" s="54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4"/>
      <c r="Q453" s="57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6"/>
      <c r="AL453" s="56"/>
    </row>
    <row r="454" ht="15.75" customHeight="1">
      <c r="A454" s="54"/>
      <c r="B454" s="54"/>
      <c r="C454" s="55"/>
      <c r="D454" s="54"/>
      <c r="E454" s="54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4"/>
      <c r="Q454" s="57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6"/>
      <c r="AL454" s="56"/>
    </row>
    <row r="455" ht="15.75" customHeight="1">
      <c r="A455" s="54"/>
      <c r="B455" s="54"/>
      <c r="C455" s="55"/>
      <c r="D455" s="54"/>
      <c r="E455" s="54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4"/>
      <c r="Q455" s="57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6"/>
      <c r="AL455" s="56"/>
    </row>
    <row r="456" ht="15.75" customHeight="1">
      <c r="A456" s="54"/>
      <c r="B456" s="54"/>
      <c r="C456" s="55"/>
      <c r="D456" s="54"/>
      <c r="E456" s="54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4"/>
      <c r="Q456" s="57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6"/>
      <c r="AL456" s="56"/>
    </row>
    <row r="457" ht="15.75" customHeight="1">
      <c r="A457" s="54"/>
      <c r="B457" s="54"/>
      <c r="C457" s="55"/>
      <c r="D457" s="54"/>
      <c r="E457" s="54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4"/>
      <c r="Q457" s="57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6"/>
      <c r="AL457" s="56"/>
    </row>
    <row r="458" ht="15.75" customHeight="1">
      <c r="A458" s="54"/>
      <c r="B458" s="54"/>
      <c r="C458" s="55"/>
      <c r="D458" s="54"/>
      <c r="E458" s="54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4"/>
      <c r="Q458" s="57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6"/>
      <c r="AL458" s="56"/>
    </row>
    <row r="459" ht="15.75" customHeight="1">
      <c r="A459" s="54"/>
      <c r="B459" s="54"/>
      <c r="C459" s="55"/>
      <c r="D459" s="54"/>
      <c r="E459" s="54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4"/>
      <c r="Q459" s="57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6"/>
      <c r="AL459" s="56"/>
    </row>
    <row r="460" ht="15.75" customHeight="1">
      <c r="A460" s="54"/>
      <c r="B460" s="54"/>
      <c r="C460" s="55"/>
      <c r="D460" s="54"/>
      <c r="E460" s="54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4"/>
      <c r="Q460" s="57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6"/>
      <c r="AL460" s="56"/>
    </row>
    <row r="461" ht="15.75" customHeight="1">
      <c r="A461" s="54"/>
      <c r="B461" s="54"/>
      <c r="C461" s="55"/>
      <c r="D461" s="54"/>
      <c r="E461" s="54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4"/>
      <c r="Q461" s="57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J461" s="54"/>
      <c r="AK461" s="56"/>
      <c r="AL461" s="56"/>
    </row>
    <row r="462" ht="15.75" customHeight="1">
      <c r="A462" s="54"/>
      <c r="B462" s="54"/>
      <c r="C462" s="55"/>
      <c r="D462" s="54"/>
      <c r="E462" s="54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4"/>
      <c r="Q462" s="57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  <c r="AJ462" s="54"/>
      <c r="AK462" s="56"/>
      <c r="AL462" s="56"/>
    </row>
    <row r="463" ht="15.75" customHeight="1">
      <c r="A463" s="54"/>
      <c r="B463" s="54"/>
      <c r="C463" s="55"/>
      <c r="D463" s="54"/>
      <c r="E463" s="54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4"/>
      <c r="Q463" s="57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6"/>
      <c r="AL463" s="56"/>
    </row>
    <row r="464" ht="15.75" customHeight="1">
      <c r="A464" s="54"/>
      <c r="B464" s="54"/>
      <c r="C464" s="55"/>
      <c r="D464" s="54"/>
      <c r="E464" s="54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4"/>
      <c r="Q464" s="57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6"/>
      <c r="AL464" s="56"/>
    </row>
    <row r="465" ht="15.75" customHeight="1">
      <c r="A465" s="54"/>
      <c r="B465" s="54"/>
      <c r="C465" s="55"/>
      <c r="D465" s="54"/>
      <c r="E465" s="54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4"/>
      <c r="Q465" s="57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  <c r="AJ465" s="54"/>
      <c r="AK465" s="56"/>
      <c r="AL465" s="56"/>
    </row>
    <row r="466" ht="15.75" customHeight="1">
      <c r="A466" s="54"/>
      <c r="B466" s="54"/>
      <c r="C466" s="55"/>
      <c r="D466" s="54"/>
      <c r="E466" s="54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4"/>
      <c r="Q466" s="57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6"/>
      <c r="AL466" s="56"/>
    </row>
    <row r="467" ht="15.75" customHeight="1">
      <c r="A467" s="54"/>
      <c r="B467" s="54"/>
      <c r="C467" s="55"/>
      <c r="D467" s="54"/>
      <c r="E467" s="54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4"/>
      <c r="Q467" s="57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6"/>
      <c r="AL467" s="56"/>
    </row>
    <row r="468" ht="15.75" customHeight="1">
      <c r="A468" s="54"/>
      <c r="B468" s="54"/>
      <c r="C468" s="55"/>
      <c r="D468" s="54"/>
      <c r="E468" s="54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4"/>
      <c r="Q468" s="57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6"/>
      <c r="AL468" s="56"/>
    </row>
    <row r="469" ht="15.75" customHeight="1">
      <c r="A469" s="54"/>
      <c r="B469" s="54"/>
      <c r="C469" s="55"/>
      <c r="D469" s="54"/>
      <c r="E469" s="54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4"/>
      <c r="Q469" s="57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6"/>
      <c r="AL469" s="56"/>
    </row>
    <row r="470" ht="15.75" customHeight="1">
      <c r="A470" s="54"/>
      <c r="B470" s="54"/>
      <c r="C470" s="55"/>
      <c r="D470" s="54"/>
      <c r="E470" s="54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4"/>
      <c r="Q470" s="57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6"/>
      <c r="AL470" s="56"/>
    </row>
    <row r="471" ht="15.75" customHeight="1">
      <c r="A471" s="54"/>
      <c r="B471" s="54"/>
      <c r="C471" s="55"/>
      <c r="D471" s="54"/>
      <c r="E471" s="54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4"/>
      <c r="Q471" s="57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6"/>
      <c r="AL471" s="56"/>
    </row>
    <row r="472" ht="15.75" customHeight="1">
      <c r="A472" s="54"/>
      <c r="B472" s="54"/>
      <c r="C472" s="55"/>
      <c r="D472" s="54"/>
      <c r="E472" s="54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4"/>
      <c r="Q472" s="57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  <c r="AJ472" s="54"/>
      <c r="AK472" s="56"/>
      <c r="AL472" s="56"/>
    </row>
    <row r="473" ht="15.75" customHeight="1">
      <c r="A473" s="54"/>
      <c r="B473" s="54"/>
      <c r="C473" s="55"/>
      <c r="D473" s="54"/>
      <c r="E473" s="54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4"/>
      <c r="Q473" s="57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6"/>
      <c r="AL473" s="56"/>
    </row>
    <row r="474" ht="15.75" customHeight="1">
      <c r="A474" s="54"/>
      <c r="B474" s="54"/>
      <c r="C474" s="55"/>
      <c r="D474" s="54"/>
      <c r="E474" s="54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4"/>
      <c r="Q474" s="57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6"/>
      <c r="AL474" s="56"/>
    </row>
    <row r="475" ht="15.75" customHeight="1">
      <c r="A475" s="54"/>
      <c r="B475" s="54"/>
      <c r="C475" s="55"/>
      <c r="D475" s="54"/>
      <c r="E475" s="54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4"/>
      <c r="Q475" s="57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6"/>
      <c r="AL475" s="56"/>
    </row>
    <row r="476" ht="15.75" customHeight="1">
      <c r="A476" s="54"/>
      <c r="B476" s="54"/>
      <c r="C476" s="55"/>
      <c r="D476" s="54"/>
      <c r="E476" s="54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4"/>
      <c r="Q476" s="57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6"/>
      <c r="AL476" s="56"/>
    </row>
    <row r="477" ht="15.75" customHeight="1">
      <c r="A477" s="54"/>
      <c r="B477" s="54"/>
      <c r="C477" s="55"/>
      <c r="D477" s="54"/>
      <c r="E477" s="54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4"/>
      <c r="Q477" s="57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6"/>
      <c r="AL477" s="56"/>
    </row>
    <row r="478" ht="15.75" customHeight="1">
      <c r="A478" s="54"/>
      <c r="B478" s="54"/>
      <c r="C478" s="55"/>
      <c r="D478" s="54"/>
      <c r="E478" s="54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4"/>
      <c r="Q478" s="57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6"/>
      <c r="AL478" s="56"/>
    </row>
    <row r="479" ht="15.75" customHeight="1">
      <c r="A479" s="54"/>
      <c r="B479" s="54"/>
      <c r="C479" s="55"/>
      <c r="D479" s="54"/>
      <c r="E479" s="54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4"/>
      <c r="Q479" s="57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6"/>
      <c r="AL479" s="56"/>
    </row>
    <row r="480" ht="15.75" customHeight="1">
      <c r="A480" s="54"/>
      <c r="B480" s="54"/>
      <c r="C480" s="55"/>
      <c r="D480" s="54"/>
      <c r="E480" s="54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4"/>
      <c r="Q480" s="57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6"/>
      <c r="AL480" s="56"/>
    </row>
    <row r="481" ht="15.75" customHeight="1">
      <c r="A481" s="54"/>
      <c r="B481" s="54"/>
      <c r="C481" s="55"/>
      <c r="D481" s="54"/>
      <c r="E481" s="54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4"/>
      <c r="Q481" s="57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6"/>
      <c r="AL481" s="56"/>
    </row>
    <row r="482" ht="15.75" customHeight="1">
      <c r="A482" s="54"/>
      <c r="B482" s="54"/>
      <c r="C482" s="55"/>
      <c r="D482" s="54"/>
      <c r="E482" s="54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4"/>
      <c r="Q482" s="57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6"/>
      <c r="AL482" s="56"/>
    </row>
    <row r="483" ht="15.75" customHeight="1">
      <c r="A483" s="54"/>
      <c r="B483" s="54"/>
      <c r="C483" s="55"/>
      <c r="D483" s="54"/>
      <c r="E483" s="54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4"/>
      <c r="Q483" s="57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6"/>
      <c r="AL483" s="56"/>
    </row>
    <row r="484" ht="15.75" customHeight="1">
      <c r="A484" s="54"/>
      <c r="B484" s="54"/>
      <c r="C484" s="55"/>
      <c r="D484" s="54"/>
      <c r="E484" s="54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4"/>
      <c r="Q484" s="57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6"/>
      <c r="AL484" s="56"/>
    </row>
    <row r="485" ht="15.75" customHeight="1">
      <c r="A485" s="54"/>
      <c r="B485" s="54"/>
      <c r="C485" s="55"/>
      <c r="D485" s="54"/>
      <c r="E485" s="54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4"/>
      <c r="Q485" s="57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6"/>
      <c r="AL485" s="56"/>
    </row>
    <row r="486" ht="15.75" customHeight="1">
      <c r="A486" s="54"/>
      <c r="B486" s="54"/>
      <c r="C486" s="55"/>
      <c r="D486" s="54"/>
      <c r="E486" s="54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4"/>
      <c r="Q486" s="57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6"/>
      <c r="AL486" s="56"/>
    </row>
    <row r="487" ht="15.75" customHeight="1">
      <c r="A487" s="54"/>
      <c r="B487" s="54"/>
      <c r="C487" s="55"/>
      <c r="D487" s="54"/>
      <c r="E487" s="54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4"/>
      <c r="Q487" s="57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6"/>
      <c r="AL487" s="56"/>
    </row>
    <row r="488" ht="15.75" customHeight="1">
      <c r="A488" s="54"/>
      <c r="B488" s="54"/>
      <c r="C488" s="55"/>
      <c r="D488" s="54"/>
      <c r="E488" s="54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4"/>
      <c r="Q488" s="57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6"/>
      <c r="AL488" s="56"/>
    </row>
    <row r="489" ht="15.75" customHeight="1">
      <c r="A489" s="54"/>
      <c r="B489" s="54"/>
      <c r="C489" s="55"/>
      <c r="D489" s="54"/>
      <c r="E489" s="54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4"/>
      <c r="Q489" s="57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6"/>
      <c r="AL489" s="56"/>
    </row>
    <row r="490" ht="15.75" customHeight="1">
      <c r="A490" s="54"/>
      <c r="B490" s="54"/>
      <c r="C490" s="55"/>
      <c r="D490" s="54"/>
      <c r="E490" s="54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4"/>
      <c r="Q490" s="57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6"/>
      <c r="AL490" s="56"/>
    </row>
    <row r="491" ht="15.75" customHeight="1">
      <c r="A491" s="54"/>
      <c r="B491" s="54"/>
      <c r="C491" s="55"/>
      <c r="D491" s="54"/>
      <c r="E491" s="54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4"/>
      <c r="Q491" s="57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6"/>
      <c r="AL491" s="56"/>
    </row>
    <row r="492" ht="15.75" customHeight="1">
      <c r="A492" s="54"/>
      <c r="B492" s="54"/>
      <c r="C492" s="55"/>
      <c r="D492" s="54"/>
      <c r="E492" s="54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4"/>
      <c r="Q492" s="57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  <c r="AJ492" s="54"/>
      <c r="AK492" s="56"/>
      <c r="AL492" s="56"/>
    </row>
    <row r="493" ht="15.75" customHeight="1">
      <c r="A493" s="54"/>
      <c r="B493" s="54"/>
      <c r="C493" s="55"/>
      <c r="D493" s="54"/>
      <c r="E493" s="54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4"/>
      <c r="Q493" s="57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6"/>
      <c r="AL493" s="56"/>
    </row>
    <row r="494" ht="15.75" customHeight="1">
      <c r="A494" s="54"/>
      <c r="B494" s="54"/>
      <c r="C494" s="55"/>
      <c r="D494" s="54"/>
      <c r="E494" s="54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4"/>
      <c r="Q494" s="57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6"/>
      <c r="AL494" s="56"/>
    </row>
    <row r="495" ht="15.75" customHeight="1">
      <c r="A495" s="54"/>
      <c r="B495" s="54"/>
      <c r="C495" s="55"/>
      <c r="D495" s="54"/>
      <c r="E495" s="54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4"/>
      <c r="Q495" s="57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6"/>
      <c r="AL495" s="56"/>
    </row>
    <row r="496" ht="15.75" customHeight="1">
      <c r="A496" s="54"/>
      <c r="B496" s="54"/>
      <c r="C496" s="55"/>
      <c r="D496" s="54"/>
      <c r="E496" s="54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4"/>
      <c r="Q496" s="57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6"/>
      <c r="AL496" s="56"/>
    </row>
    <row r="497" ht="15.75" customHeight="1">
      <c r="A497" s="54"/>
      <c r="B497" s="54"/>
      <c r="C497" s="55"/>
      <c r="D497" s="54"/>
      <c r="E497" s="54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4"/>
      <c r="Q497" s="57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6"/>
      <c r="AL497" s="56"/>
    </row>
    <row r="498" ht="15.75" customHeight="1">
      <c r="A498" s="54"/>
      <c r="B498" s="54"/>
      <c r="C498" s="55"/>
      <c r="D498" s="54"/>
      <c r="E498" s="54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4"/>
      <c r="Q498" s="57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6"/>
      <c r="AL498" s="56"/>
    </row>
    <row r="499" ht="15.75" customHeight="1">
      <c r="A499" s="54"/>
      <c r="B499" s="54"/>
      <c r="C499" s="55"/>
      <c r="D499" s="54"/>
      <c r="E499" s="54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4"/>
      <c r="Q499" s="57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6"/>
      <c r="AL499" s="56"/>
    </row>
    <row r="500" ht="15.75" customHeight="1">
      <c r="A500" s="54"/>
      <c r="B500" s="54"/>
      <c r="C500" s="55"/>
      <c r="D500" s="54"/>
      <c r="E500" s="54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4"/>
      <c r="Q500" s="57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6"/>
      <c r="AL500" s="56"/>
    </row>
    <row r="501" ht="15.75" customHeight="1">
      <c r="A501" s="54"/>
      <c r="B501" s="54"/>
      <c r="C501" s="55"/>
      <c r="D501" s="54"/>
      <c r="E501" s="54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4"/>
      <c r="Q501" s="57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6"/>
      <c r="AL501" s="56"/>
    </row>
    <row r="502" ht="15.75" customHeight="1">
      <c r="A502" s="54"/>
      <c r="B502" s="54"/>
      <c r="C502" s="55"/>
      <c r="D502" s="54"/>
      <c r="E502" s="54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4"/>
      <c r="Q502" s="57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6"/>
      <c r="AL502" s="56"/>
    </row>
    <row r="503" ht="15.75" customHeight="1">
      <c r="A503" s="54"/>
      <c r="B503" s="54"/>
      <c r="C503" s="55"/>
      <c r="D503" s="54"/>
      <c r="E503" s="54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4"/>
      <c r="Q503" s="57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  <c r="AJ503" s="54"/>
      <c r="AK503" s="56"/>
      <c r="AL503" s="56"/>
    </row>
    <row r="504" ht="15.75" customHeight="1">
      <c r="A504" s="54"/>
      <c r="B504" s="54"/>
      <c r="C504" s="55"/>
      <c r="D504" s="54"/>
      <c r="E504" s="54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4"/>
      <c r="Q504" s="57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6"/>
      <c r="AL504" s="56"/>
    </row>
    <row r="505" ht="15.75" customHeight="1">
      <c r="A505" s="54"/>
      <c r="B505" s="54"/>
      <c r="C505" s="55"/>
      <c r="D505" s="54"/>
      <c r="E505" s="54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4"/>
      <c r="Q505" s="57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6"/>
      <c r="AL505" s="56"/>
    </row>
    <row r="506" ht="15.75" customHeight="1">
      <c r="A506" s="54"/>
      <c r="B506" s="54"/>
      <c r="C506" s="55"/>
      <c r="D506" s="54"/>
      <c r="E506" s="54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4"/>
      <c r="Q506" s="57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6"/>
      <c r="AL506" s="56"/>
    </row>
    <row r="507" ht="15.75" customHeight="1">
      <c r="A507" s="54"/>
      <c r="B507" s="54"/>
      <c r="C507" s="55"/>
      <c r="D507" s="54"/>
      <c r="E507" s="54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4"/>
      <c r="Q507" s="57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6"/>
      <c r="AL507" s="56"/>
    </row>
    <row r="508" ht="15.75" customHeight="1">
      <c r="A508" s="54"/>
      <c r="B508" s="54"/>
      <c r="C508" s="55"/>
      <c r="D508" s="54"/>
      <c r="E508" s="54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4"/>
      <c r="Q508" s="57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6"/>
      <c r="AL508" s="56"/>
    </row>
    <row r="509" ht="15.75" customHeight="1">
      <c r="A509" s="54"/>
      <c r="B509" s="54"/>
      <c r="C509" s="55"/>
      <c r="D509" s="54"/>
      <c r="E509" s="54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4"/>
      <c r="Q509" s="57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6"/>
      <c r="AL509" s="56"/>
    </row>
    <row r="510" ht="15.75" customHeight="1">
      <c r="A510" s="54"/>
      <c r="B510" s="54"/>
      <c r="C510" s="55"/>
      <c r="D510" s="54"/>
      <c r="E510" s="54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4"/>
      <c r="Q510" s="57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6"/>
      <c r="AL510" s="56"/>
    </row>
    <row r="511" ht="15.75" customHeight="1">
      <c r="A511" s="54"/>
      <c r="B511" s="54"/>
      <c r="C511" s="55"/>
      <c r="D511" s="54"/>
      <c r="E511" s="54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4"/>
      <c r="Q511" s="57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6"/>
      <c r="AL511" s="56"/>
    </row>
    <row r="512" ht="15.75" customHeight="1">
      <c r="A512" s="54"/>
      <c r="B512" s="54"/>
      <c r="C512" s="55"/>
      <c r="D512" s="54"/>
      <c r="E512" s="54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4"/>
      <c r="Q512" s="57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6"/>
      <c r="AL512" s="56"/>
    </row>
    <row r="513" ht="15.75" customHeight="1">
      <c r="A513" s="54"/>
      <c r="B513" s="54"/>
      <c r="C513" s="55"/>
      <c r="D513" s="54"/>
      <c r="E513" s="54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4"/>
      <c r="Q513" s="57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6"/>
      <c r="AL513" s="56"/>
    </row>
    <row r="514" ht="15.75" customHeight="1">
      <c r="A514" s="54"/>
      <c r="B514" s="54"/>
      <c r="C514" s="55"/>
      <c r="D514" s="54"/>
      <c r="E514" s="54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4"/>
      <c r="Q514" s="57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6"/>
      <c r="AL514" s="56"/>
    </row>
    <row r="515" ht="15.75" customHeight="1">
      <c r="A515" s="54"/>
      <c r="B515" s="54"/>
      <c r="C515" s="55"/>
      <c r="D515" s="54"/>
      <c r="E515" s="54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4"/>
      <c r="Q515" s="57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6"/>
      <c r="AL515" s="56"/>
    </row>
    <row r="516" ht="15.75" customHeight="1">
      <c r="A516" s="54"/>
      <c r="B516" s="54"/>
      <c r="C516" s="55"/>
      <c r="D516" s="54"/>
      <c r="E516" s="54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4"/>
      <c r="Q516" s="57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6"/>
      <c r="AL516" s="56"/>
    </row>
    <row r="517" ht="15.75" customHeight="1">
      <c r="A517" s="54"/>
      <c r="B517" s="54"/>
      <c r="C517" s="55"/>
      <c r="D517" s="54"/>
      <c r="E517" s="54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4"/>
      <c r="Q517" s="57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6"/>
      <c r="AL517" s="56"/>
    </row>
    <row r="518" ht="15.75" customHeight="1">
      <c r="A518" s="54"/>
      <c r="B518" s="54"/>
      <c r="C518" s="55"/>
      <c r="D518" s="54"/>
      <c r="E518" s="54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4"/>
      <c r="Q518" s="57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6"/>
      <c r="AL518" s="56"/>
    </row>
    <row r="519" ht="15.75" customHeight="1">
      <c r="A519" s="54"/>
      <c r="B519" s="54"/>
      <c r="C519" s="55"/>
      <c r="D519" s="54"/>
      <c r="E519" s="54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4"/>
      <c r="Q519" s="57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6"/>
      <c r="AL519" s="56"/>
    </row>
    <row r="520" ht="15.75" customHeight="1">
      <c r="A520" s="54"/>
      <c r="B520" s="54"/>
      <c r="C520" s="55"/>
      <c r="D520" s="54"/>
      <c r="E520" s="54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4"/>
      <c r="Q520" s="57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6"/>
      <c r="AL520" s="56"/>
    </row>
    <row r="521" ht="15.75" customHeight="1">
      <c r="A521" s="54"/>
      <c r="B521" s="54"/>
      <c r="C521" s="55"/>
      <c r="D521" s="54"/>
      <c r="E521" s="54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4"/>
      <c r="Q521" s="57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4"/>
      <c r="AI521" s="54"/>
      <c r="AJ521" s="54"/>
      <c r="AK521" s="56"/>
      <c r="AL521" s="56"/>
    </row>
    <row r="522" ht="15.75" customHeight="1">
      <c r="A522" s="54"/>
      <c r="B522" s="54"/>
      <c r="C522" s="55"/>
      <c r="D522" s="54"/>
      <c r="E522" s="54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4"/>
      <c r="Q522" s="57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6"/>
      <c r="AL522" s="56"/>
    </row>
    <row r="523" ht="15.75" customHeight="1">
      <c r="A523" s="54"/>
      <c r="B523" s="54"/>
      <c r="C523" s="55"/>
      <c r="D523" s="54"/>
      <c r="E523" s="54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4"/>
      <c r="Q523" s="57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6"/>
      <c r="AL523" s="56"/>
    </row>
    <row r="524" ht="15.75" customHeight="1">
      <c r="A524" s="54"/>
      <c r="B524" s="54"/>
      <c r="C524" s="55"/>
      <c r="D524" s="54"/>
      <c r="E524" s="54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4"/>
      <c r="Q524" s="57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6"/>
      <c r="AL524" s="56"/>
    </row>
    <row r="525" ht="15.75" customHeight="1">
      <c r="A525" s="54"/>
      <c r="B525" s="54"/>
      <c r="C525" s="55"/>
      <c r="D525" s="54"/>
      <c r="E525" s="54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4"/>
      <c r="Q525" s="57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6"/>
      <c r="AL525" s="56"/>
    </row>
    <row r="526" ht="15.75" customHeight="1">
      <c r="A526" s="54"/>
      <c r="B526" s="54"/>
      <c r="C526" s="55"/>
      <c r="D526" s="54"/>
      <c r="E526" s="54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4"/>
      <c r="Q526" s="57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6"/>
      <c r="AL526" s="56"/>
    </row>
    <row r="527" ht="15.75" customHeight="1">
      <c r="A527" s="54"/>
      <c r="B527" s="54"/>
      <c r="C527" s="55"/>
      <c r="D527" s="54"/>
      <c r="E527" s="54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4"/>
      <c r="Q527" s="57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6"/>
      <c r="AL527" s="56"/>
    </row>
    <row r="528" ht="15.75" customHeight="1">
      <c r="A528" s="54"/>
      <c r="B528" s="54"/>
      <c r="C528" s="55"/>
      <c r="D528" s="54"/>
      <c r="E528" s="54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4"/>
      <c r="Q528" s="57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6"/>
      <c r="AL528" s="56"/>
    </row>
    <row r="529" ht="15.75" customHeight="1">
      <c r="A529" s="54"/>
      <c r="B529" s="54"/>
      <c r="C529" s="55"/>
      <c r="D529" s="54"/>
      <c r="E529" s="54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4"/>
      <c r="Q529" s="57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6"/>
      <c r="AL529" s="56"/>
    </row>
    <row r="530" ht="15.75" customHeight="1">
      <c r="A530" s="54"/>
      <c r="B530" s="54"/>
      <c r="C530" s="55"/>
      <c r="D530" s="54"/>
      <c r="E530" s="54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4"/>
      <c r="Q530" s="57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6"/>
      <c r="AL530" s="56"/>
    </row>
    <row r="531" ht="15.75" customHeight="1">
      <c r="A531" s="54"/>
      <c r="B531" s="54"/>
      <c r="C531" s="55"/>
      <c r="D531" s="54"/>
      <c r="E531" s="54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4"/>
      <c r="Q531" s="57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6"/>
      <c r="AL531" s="56"/>
    </row>
    <row r="532" ht="15.75" customHeight="1">
      <c r="A532" s="54"/>
      <c r="B532" s="54"/>
      <c r="C532" s="55"/>
      <c r="D532" s="54"/>
      <c r="E532" s="54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4"/>
      <c r="Q532" s="57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6"/>
      <c r="AL532" s="56"/>
    </row>
    <row r="533" ht="15.75" customHeight="1">
      <c r="A533" s="54"/>
      <c r="B533" s="54"/>
      <c r="C533" s="55"/>
      <c r="D533" s="54"/>
      <c r="E533" s="54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4"/>
      <c r="Q533" s="57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6"/>
      <c r="AL533" s="56"/>
    </row>
    <row r="534" ht="15.75" customHeight="1">
      <c r="A534" s="54"/>
      <c r="B534" s="54"/>
      <c r="C534" s="55"/>
      <c r="D534" s="54"/>
      <c r="E534" s="54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4"/>
      <c r="Q534" s="57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6"/>
      <c r="AL534" s="56"/>
    </row>
    <row r="535" ht="15.75" customHeight="1">
      <c r="A535" s="54"/>
      <c r="B535" s="54"/>
      <c r="C535" s="55"/>
      <c r="D535" s="54"/>
      <c r="E535" s="54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4"/>
      <c r="Q535" s="57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6"/>
      <c r="AL535" s="56"/>
    </row>
    <row r="536" ht="15.75" customHeight="1">
      <c r="A536" s="54"/>
      <c r="B536" s="54"/>
      <c r="C536" s="55"/>
      <c r="D536" s="54"/>
      <c r="E536" s="54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4"/>
      <c r="Q536" s="57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6"/>
      <c r="AL536" s="56"/>
    </row>
    <row r="537" ht="15.75" customHeight="1">
      <c r="A537" s="54"/>
      <c r="B537" s="54"/>
      <c r="C537" s="55"/>
      <c r="D537" s="54"/>
      <c r="E537" s="54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4"/>
      <c r="Q537" s="57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6"/>
      <c r="AL537" s="56"/>
    </row>
    <row r="538" ht="15.75" customHeight="1">
      <c r="A538" s="54"/>
      <c r="B538" s="54"/>
      <c r="C538" s="55"/>
      <c r="D538" s="54"/>
      <c r="E538" s="54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4"/>
      <c r="Q538" s="57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6"/>
      <c r="AL538" s="56"/>
    </row>
    <row r="539" ht="15.75" customHeight="1">
      <c r="A539" s="54"/>
      <c r="B539" s="54"/>
      <c r="C539" s="55"/>
      <c r="D539" s="54"/>
      <c r="E539" s="54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4"/>
      <c r="Q539" s="57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6"/>
      <c r="AL539" s="56"/>
    </row>
    <row r="540" ht="15.75" customHeight="1">
      <c r="A540" s="54"/>
      <c r="B540" s="54"/>
      <c r="C540" s="55"/>
      <c r="D540" s="54"/>
      <c r="E540" s="54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4"/>
      <c r="Q540" s="57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6"/>
      <c r="AL540" s="56"/>
    </row>
    <row r="541" ht="15.75" customHeight="1">
      <c r="A541" s="54"/>
      <c r="B541" s="54"/>
      <c r="C541" s="55"/>
      <c r="D541" s="54"/>
      <c r="E541" s="54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4"/>
      <c r="Q541" s="57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6"/>
      <c r="AL541" s="56"/>
    </row>
    <row r="542" ht="15.75" customHeight="1">
      <c r="A542" s="54"/>
      <c r="B542" s="54"/>
      <c r="C542" s="55"/>
      <c r="D542" s="54"/>
      <c r="E542" s="54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4"/>
      <c r="Q542" s="57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6"/>
      <c r="AL542" s="56"/>
    </row>
    <row r="543" ht="15.75" customHeight="1">
      <c r="A543" s="54"/>
      <c r="B543" s="54"/>
      <c r="C543" s="55"/>
      <c r="D543" s="54"/>
      <c r="E543" s="54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4"/>
      <c r="Q543" s="57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6"/>
      <c r="AL543" s="56"/>
    </row>
    <row r="544" ht="15.75" customHeight="1">
      <c r="A544" s="54"/>
      <c r="B544" s="54"/>
      <c r="C544" s="55"/>
      <c r="D544" s="54"/>
      <c r="E544" s="54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4"/>
      <c r="Q544" s="57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6"/>
      <c r="AL544" s="56"/>
    </row>
    <row r="545" ht="15.75" customHeight="1">
      <c r="A545" s="54"/>
      <c r="B545" s="54"/>
      <c r="C545" s="55"/>
      <c r="D545" s="54"/>
      <c r="E545" s="54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4"/>
      <c r="Q545" s="57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6"/>
      <c r="AL545" s="56"/>
    </row>
    <row r="546" ht="15.75" customHeight="1">
      <c r="A546" s="54"/>
      <c r="B546" s="54"/>
      <c r="C546" s="55"/>
      <c r="D546" s="54"/>
      <c r="E546" s="54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4"/>
      <c r="Q546" s="57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6"/>
      <c r="AL546" s="56"/>
    </row>
    <row r="547" ht="15.75" customHeight="1">
      <c r="A547" s="54"/>
      <c r="B547" s="54"/>
      <c r="C547" s="55"/>
      <c r="D547" s="54"/>
      <c r="E547" s="54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4"/>
      <c r="Q547" s="57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6"/>
      <c r="AL547" s="56"/>
    </row>
    <row r="548" ht="15.75" customHeight="1">
      <c r="A548" s="54"/>
      <c r="B548" s="54"/>
      <c r="C548" s="55"/>
      <c r="D548" s="54"/>
      <c r="E548" s="54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4"/>
      <c r="Q548" s="57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6"/>
      <c r="AL548" s="56"/>
    </row>
    <row r="549" ht="15.75" customHeight="1">
      <c r="A549" s="54"/>
      <c r="B549" s="54"/>
      <c r="C549" s="55"/>
      <c r="D549" s="54"/>
      <c r="E549" s="54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4"/>
      <c r="Q549" s="57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6"/>
      <c r="AL549" s="56"/>
    </row>
    <row r="550" ht="15.75" customHeight="1">
      <c r="A550" s="54"/>
      <c r="B550" s="54"/>
      <c r="C550" s="55"/>
      <c r="D550" s="54"/>
      <c r="E550" s="54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4"/>
      <c r="Q550" s="57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6"/>
      <c r="AL550" s="56"/>
    </row>
    <row r="551" ht="15.75" customHeight="1">
      <c r="A551" s="54"/>
      <c r="B551" s="54"/>
      <c r="C551" s="55"/>
      <c r="D551" s="54"/>
      <c r="E551" s="54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4"/>
      <c r="Q551" s="57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6"/>
      <c r="AL551" s="56"/>
    </row>
    <row r="552" ht="15.75" customHeight="1">
      <c r="A552" s="54"/>
      <c r="B552" s="54"/>
      <c r="C552" s="55"/>
      <c r="D552" s="54"/>
      <c r="E552" s="54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4"/>
      <c r="Q552" s="57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6"/>
      <c r="AL552" s="56"/>
    </row>
    <row r="553" ht="15.75" customHeight="1">
      <c r="A553" s="54"/>
      <c r="B553" s="54"/>
      <c r="C553" s="55"/>
      <c r="D553" s="54"/>
      <c r="E553" s="54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4"/>
      <c r="Q553" s="57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6"/>
      <c r="AL553" s="56"/>
    </row>
    <row r="554" ht="15.75" customHeight="1">
      <c r="A554" s="54"/>
      <c r="B554" s="54"/>
      <c r="C554" s="55"/>
      <c r="D554" s="54"/>
      <c r="E554" s="54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4"/>
      <c r="Q554" s="57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6"/>
      <c r="AL554" s="56"/>
    </row>
    <row r="555" ht="15.75" customHeight="1">
      <c r="A555" s="54"/>
      <c r="B555" s="54"/>
      <c r="C555" s="55"/>
      <c r="D555" s="54"/>
      <c r="E555" s="54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4"/>
      <c r="Q555" s="57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6"/>
      <c r="AL555" s="56"/>
    </row>
    <row r="556" ht="15.75" customHeight="1">
      <c r="A556" s="54"/>
      <c r="B556" s="54"/>
      <c r="C556" s="55"/>
      <c r="D556" s="54"/>
      <c r="E556" s="54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4"/>
      <c r="Q556" s="57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6"/>
      <c r="AL556" s="56"/>
    </row>
    <row r="557" ht="15.75" customHeight="1">
      <c r="A557" s="54"/>
      <c r="B557" s="54"/>
      <c r="C557" s="55"/>
      <c r="D557" s="54"/>
      <c r="E557" s="54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4"/>
      <c r="Q557" s="57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6"/>
      <c r="AL557" s="56"/>
    </row>
    <row r="558" ht="15.75" customHeight="1">
      <c r="A558" s="54"/>
      <c r="B558" s="54"/>
      <c r="C558" s="55"/>
      <c r="D558" s="54"/>
      <c r="E558" s="54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4"/>
      <c r="Q558" s="57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6"/>
      <c r="AL558" s="56"/>
    </row>
    <row r="559" ht="15.75" customHeight="1">
      <c r="A559" s="54"/>
      <c r="B559" s="54"/>
      <c r="C559" s="55"/>
      <c r="D559" s="54"/>
      <c r="E559" s="54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4"/>
      <c r="Q559" s="57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6"/>
      <c r="AL559" s="56"/>
    </row>
    <row r="560" ht="15.75" customHeight="1">
      <c r="A560" s="54"/>
      <c r="B560" s="54"/>
      <c r="C560" s="55"/>
      <c r="D560" s="54"/>
      <c r="E560" s="54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4"/>
      <c r="Q560" s="57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6"/>
      <c r="AL560" s="56"/>
    </row>
    <row r="561" ht="15.75" customHeight="1">
      <c r="A561" s="54"/>
      <c r="B561" s="54"/>
      <c r="C561" s="55"/>
      <c r="D561" s="54"/>
      <c r="E561" s="54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4"/>
      <c r="Q561" s="57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6"/>
      <c r="AL561" s="56"/>
    </row>
    <row r="562" ht="15.75" customHeight="1">
      <c r="A562" s="54"/>
      <c r="B562" s="54"/>
      <c r="C562" s="55"/>
      <c r="D562" s="54"/>
      <c r="E562" s="54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4"/>
      <c r="Q562" s="57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6"/>
      <c r="AL562" s="56"/>
    </row>
    <row r="563" ht="15.75" customHeight="1">
      <c r="A563" s="54"/>
      <c r="B563" s="54"/>
      <c r="C563" s="55"/>
      <c r="D563" s="54"/>
      <c r="E563" s="54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4"/>
      <c r="Q563" s="57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6"/>
      <c r="AL563" s="56"/>
    </row>
    <row r="564" ht="15.75" customHeight="1">
      <c r="A564" s="54"/>
      <c r="B564" s="54"/>
      <c r="C564" s="55"/>
      <c r="D564" s="54"/>
      <c r="E564" s="54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4"/>
      <c r="Q564" s="57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6"/>
      <c r="AL564" s="56"/>
    </row>
    <row r="565" ht="15.75" customHeight="1">
      <c r="A565" s="54"/>
      <c r="B565" s="54"/>
      <c r="C565" s="55"/>
      <c r="D565" s="54"/>
      <c r="E565" s="54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4"/>
      <c r="Q565" s="57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6"/>
      <c r="AL565" s="56"/>
    </row>
    <row r="566" ht="15.75" customHeight="1">
      <c r="A566" s="54"/>
      <c r="B566" s="54"/>
      <c r="C566" s="55"/>
      <c r="D566" s="54"/>
      <c r="E566" s="54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4"/>
      <c r="Q566" s="57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6"/>
      <c r="AL566" s="56"/>
    </row>
    <row r="567" ht="15.75" customHeight="1">
      <c r="A567" s="54"/>
      <c r="B567" s="54"/>
      <c r="C567" s="55"/>
      <c r="D567" s="54"/>
      <c r="E567" s="54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4"/>
      <c r="Q567" s="57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6"/>
      <c r="AL567" s="56"/>
    </row>
    <row r="568" ht="15.75" customHeight="1">
      <c r="A568" s="54"/>
      <c r="B568" s="54"/>
      <c r="C568" s="55"/>
      <c r="D568" s="54"/>
      <c r="E568" s="54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4"/>
      <c r="Q568" s="57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6"/>
      <c r="AL568" s="56"/>
    </row>
    <row r="569" ht="15.75" customHeight="1">
      <c r="A569" s="54"/>
      <c r="B569" s="54"/>
      <c r="C569" s="55"/>
      <c r="D569" s="54"/>
      <c r="E569" s="54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4"/>
      <c r="Q569" s="57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6"/>
      <c r="AL569" s="56"/>
    </row>
    <row r="570" ht="15.75" customHeight="1">
      <c r="A570" s="54"/>
      <c r="B570" s="54"/>
      <c r="C570" s="55"/>
      <c r="D570" s="54"/>
      <c r="E570" s="54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4"/>
      <c r="Q570" s="57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6"/>
      <c r="AL570" s="56"/>
    </row>
    <row r="571" ht="15.75" customHeight="1">
      <c r="A571" s="54"/>
      <c r="B571" s="54"/>
      <c r="C571" s="55"/>
      <c r="D571" s="54"/>
      <c r="E571" s="54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4"/>
      <c r="Q571" s="57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6"/>
      <c r="AL571" s="56"/>
    </row>
    <row r="572" ht="15.75" customHeight="1">
      <c r="A572" s="54"/>
      <c r="B572" s="54"/>
      <c r="C572" s="55"/>
      <c r="D572" s="54"/>
      <c r="E572" s="54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4"/>
      <c r="Q572" s="57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6"/>
      <c r="AL572" s="56"/>
    </row>
    <row r="573" ht="15.75" customHeight="1">
      <c r="A573" s="54"/>
      <c r="B573" s="54"/>
      <c r="C573" s="55"/>
      <c r="D573" s="54"/>
      <c r="E573" s="54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4"/>
      <c r="Q573" s="57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6"/>
      <c r="AL573" s="56"/>
    </row>
    <row r="574" ht="15.75" customHeight="1">
      <c r="A574" s="54"/>
      <c r="B574" s="54"/>
      <c r="C574" s="55"/>
      <c r="D574" s="54"/>
      <c r="E574" s="54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4"/>
      <c r="Q574" s="57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6"/>
      <c r="AL574" s="56"/>
    </row>
    <row r="575" ht="15.75" customHeight="1">
      <c r="A575" s="54"/>
      <c r="B575" s="54"/>
      <c r="C575" s="55"/>
      <c r="D575" s="54"/>
      <c r="E575" s="54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4"/>
      <c r="Q575" s="57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6"/>
      <c r="AL575" s="56"/>
    </row>
    <row r="576" ht="15.75" customHeight="1">
      <c r="A576" s="54"/>
      <c r="B576" s="54"/>
      <c r="C576" s="55"/>
      <c r="D576" s="54"/>
      <c r="E576" s="54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4"/>
      <c r="Q576" s="57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6"/>
      <c r="AL576" s="56"/>
    </row>
    <row r="577" ht="15.75" customHeight="1">
      <c r="A577" s="54"/>
      <c r="B577" s="54"/>
      <c r="C577" s="55"/>
      <c r="D577" s="54"/>
      <c r="E577" s="54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4"/>
      <c r="Q577" s="57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6"/>
      <c r="AL577" s="56"/>
    </row>
    <row r="578" ht="15.75" customHeight="1">
      <c r="A578" s="54"/>
      <c r="B578" s="54"/>
      <c r="C578" s="55"/>
      <c r="D578" s="54"/>
      <c r="E578" s="54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4"/>
      <c r="Q578" s="57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6"/>
      <c r="AL578" s="56"/>
    </row>
    <row r="579" ht="15.75" customHeight="1">
      <c r="A579" s="54"/>
      <c r="B579" s="54"/>
      <c r="C579" s="55"/>
      <c r="D579" s="54"/>
      <c r="E579" s="54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4"/>
      <c r="Q579" s="57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6"/>
      <c r="AL579" s="56"/>
    </row>
    <row r="580" ht="15.75" customHeight="1">
      <c r="A580" s="54"/>
      <c r="B580" s="54"/>
      <c r="C580" s="55"/>
      <c r="D580" s="54"/>
      <c r="E580" s="54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4"/>
      <c r="Q580" s="57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6"/>
      <c r="AL580" s="56"/>
    </row>
    <row r="581" ht="15.75" customHeight="1">
      <c r="A581" s="54"/>
      <c r="B581" s="54"/>
      <c r="C581" s="55"/>
      <c r="D581" s="54"/>
      <c r="E581" s="54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4"/>
      <c r="Q581" s="57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6"/>
      <c r="AL581" s="56"/>
    </row>
    <row r="582" ht="15.75" customHeight="1">
      <c r="A582" s="54"/>
      <c r="B582" s="54"/>
      <c r="C582" s="55"/>
      <c r="D582" s="54"/>
      <c r="E582" s="54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4"/>
      <c r="Q582" s="57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6"/>
      <c r="AL582" s="56"/>
    </row>
    <row r="583" ht="15.75" customHeight="1">
      <c r="A583" s="54"/>
      <c r="B583" s="54"/>
      <c r="C583" s="55"/>
      <c r="D583" s="54"/>
      <c r="E583" s="54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4"/>
      <c r="Q583" s="57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6"/>
      <c r="AL583" s="56"/>
    </row>
    <row r="584" ht="15.75" customHeight="1">
      <c r="A584" s="54"/>
      <c r="B584" s="54"/>
      <c r="C584" s="55"/>
      <c r="D584" s="54"/>
      <c r="E584" s="54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4"/>
      <c r="Q584" s="57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6"/>
      <c r="AL584" s="56"/>
    </row>
    <row r="585" ht="15.75" customHeight="1">
      <c r="A585" s="54"/>
      <c r="B585" s="54"/>
      <c r="C585" s="55"/>
      <c r="D585" s="54"/>
      <c r="E585" s="54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4"/>
      <c r="Q585" s="57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6"/>
      <c r="AL585" s="56"/>
    </row>
    <row r="586" ht="15.75" customHeight="1">
      <c r="A586" s="54"/>
      <c r="B586" s="54"/>
      <c r="C586" s="55"/>
      <c r="D586" s="54"/>
      <c r="E586" s="54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4"/>
      <c r="Q586" s="57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6"/>
      <c r="AL586" s="56"/>
    </row>
    <row r="587" ht="15.75" customHeight="1">
      <c r="A587" s="54"/>
      <c r="B587" s="54"/>
      <c r="C587" s="55"/>
      <c r="D587" s="54"/>
      <c r="E587" s="54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4"/>
      <c r="Q587" s="57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6"/>
      <c r="AL587" s="56"/>
    </row>
    <row r="588" ht="15.75" customHeight="1">
      <c r="A588" s="54"/>
      <c r="B588" s="54"/>
      <c r="C588" s="55"/>
      <c r="D588" s="54"/>
      <c r="E588" s="54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4"/>
      <c r="Q588" s="57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6"/>
      <c r="AL588" s="56"/>
    </row>
    <row r="589" ht="15.75" customHeight="1">
      <c r="A589" s="54"/>
      <c r="B589" s="54"/>
      <c r="C589" s="55"/>
      <c r="D589" s="54"/>
      <c r="E589" s="54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4"/>
      <c r="Q589" s="57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6"/>
      <c r="AL589" s="56"/>
    </row>
    <row r="590" ht="15.75" customHeight="1">
      <c r="A590" s="54"/>
      <c r="B590" s="54"/>
      <c r="C590" s="55"/>
      <c r="D590" s="54"/>
      <c r="E590" s="54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4"/>
      <c r="Q590" s="57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6"/>
      <c r="AL590" s="56"/>
    </row>
    <row r="591" ht="15.75" customHeight="1">
      <c r="A591" s="54"/>
      <c r="B591" s="54"/>
      <c r="C591" s="55"/>
      <c r="D591" s="54"/>
      <c r="E591" s="54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4"/>
      <c r="Q591" s="57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6"/>
      <c r="AL591" s="56"/>
    </row>
    <row r="592" ht="15.75" customHeight="1">
      <c r="A592" s="54"/>
      <c r="B592" s="54"/>
      <c r="C592" s="55"/>
      <c r="D592" s="54"/>
      <c r="E592" s="54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4"/>
      <c r="Q592" s="57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6"/>
      <c r="AL592" s="56"/>
    </row>
    <row r="593" ht="15.75" customHeight="1">
      <c r="A593" s="54"/>
      <c r="B593" s="54"/>
      <c r="C593" s="55"/>
      <c r="D593" s="54"/>
      <c r="E593" s="54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4"/>
      <c r="Q593" s="57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6"/>
      <c r="AL593" s="56"/>
    </row>
    <row r="594" ht="15.75" customHeight="1">
      <c r="A594" s="54"/>
      <c r="B594" s="54"/>
      <c r="C594" s="55"/>
      <c r="D594" s="54"/>
      <c r="E594" s="54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4"/>
      <c r="Q594" s="57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6"/>
      <c r="AL594" s="56"/>
    </row>
    <row r="595" ht="15.75" customHeight="1">
      <c r="A595" s="54"/>
      <c r="B595" s="54"/>
      <c r="C595" s="55"/>
      <c r="D595" s="54"/>
      <c r="E595" s="54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4"/>
      <c r="Q595" s="57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6"/>
      <c r="AL595" s="56"/>
    </row>
    <row r="596" ht="15.75" customHeight="1">
      <c r="A596" s="54"/>
      <c r="B596" s="54"/>
      <c r="C596" s="55"/>
      <c r="D596" s="54"/>
      <c r="E596" s="54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4"/>
      <c r="Q596" s="57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6"/>
      <c r="AL596" s="56"/>
    </row>
    <row r="597" ht="15.75" customHeight="1">
      <c r="A597" s="54"/>
      <c r="B597" s="54"/>
      <c r="C597" s="55"/>
      <c r="D597" s="54"/>
      <c r="E597" s="54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4"/>
      <c r="Q597" s="57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6"/>
      <c r="AL597" s="56"/>
    </row>
    <row r="598" ht="15.75" customHeight="1">
      <c r="A598" s="54"/>
      <c r="B598" s="54"/>
      <c r="C598" s="55"/>
      <c r="D598" s="54"/>
      <c r="E598" s="54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4"/>
      <c r="Q598" s="57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6"/>
      <c r="AL598" s="56"/>
    </row>
    <row r="599" ht="15.75" customHeight="1">
      <c r="A599" s="54"/>
      <c r="B599" s="54"/>
      <c r="C599" s="55"/>
      <c r="D599" s="54"/>
      <c r="E599" s="54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4"/>
      <c r="Q599" s="57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6"/>
      <c r="AL599" s="56"/>
    </row>
    <row r="600" ht="15.75" customHeight="1">
      <c r="A600" s="54"/>
      <c r="B600" s="54"/>
      <c r="C600" s="55"/>
      <c r="D600" s="54"/>
      <c r="E600" s="54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4"/>
      <c r="Q600" s="57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6"/>
      <c r="AL600" s="56"/>
    </row>
    <row r="601" ht="15.75" customHeight="1">
      <c r="A601" s="54"/>
      <c r="B601" s="54"/>
      <c r="C601" s="55"/>
      <c r="D601" s="54"/>
      <c r="E601" s="54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4"/>
      <c r="Q601" s="57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6"/>
      <c r="AL601" s="56"/>
    </row>
    <row r="602" ht="15.75" customHeight="1">
      <c r="A602" s="54"/>
      <c r="B602" s="54"/>
      <c r="C602" s="55"/>
      <c r="D602" s="54"/>
      <c r="E602" s="54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4"/>
      <c r="Q602" s="57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6"/>
      <c r="AL602" s="56"/>
    </row>
    <row r="603" ht="15.75" customHeight="1">
      <c r="A603" s="54"/>
      <c r="B603" s="54"/>
      <c r="C603" s="55"/>
      <c r="D603" s="54"/>
      <c r="E603" s="54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4"/>
      <c r="Q603" s="57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6"/>
      <c r="AL603" s="56"/>
    </row>
    <row r="604" ht="15.75" customHeight="1">
      <c r="A604" s="54"/>
      <c r="B604" s="54"/>
      <c r="C604" s="55"/>
      <c r="D604" s="54"/>
      <c r="E604" s="54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4"/>
      <c r="Q604" s="57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6"/>
      <c r="AL604" s="56"/>
    </row>
    <row r="605" ht="15.75" customHeight="1">
      <c r="A605" s="54"/>
      <c r="B605" s="54"/>
      <c r="C605" s="55"/>
      <c r="D605" s="54"/>
      <c r="E605" s="54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4"/>
      <c r="Q605" s="57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6"/>
      <c r="AL605" s="56"/>
    </row>
    <row r="606" ht="15.75" customHeight="1">
      <c r="A606" s="54"/>
      <c r="B606" s="54"/>
      <c r="C606" s="55"/>
      <c r="D606" s="54"/>
      <c r="E606" s="54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4"/>
      <c r="Q606" s="57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6"/>
      <c r="AL606" s="56"/>
    </row>
    <row r="607" ht="15.75" customHeight="1">
      <c r="A607" s="54"/>
      <c r="B607" s="54"/>
      <c r="C607" s="55"/>
      <c r="D607" s="54"/>
      <c r="E607" s="54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4"/>
      <c r="Q607" s="57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6"/>
      <c r="AL607" s="56"/>
    </row>
    <row r="608" ht="15.75" customHeight="1">
      <c r="A608" s="54"/>
      <c r="B608" s="54"/>
      <c r="C608" s="55"/>
      <c r="D608" s="54"/>
      <c r="E608" s="54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4"/>
      <c r="Q608" s="57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6"/>
      <c r="AL608" s="56"/>
    </row>
    <row r="609" ht="15.75" customHeight="1">
      <c r="A609" s="54"/>
      <c r="B609" s="54"/>
      <c r="C609" s="55"/>
      <c r="D609" s="54"/>
      <c r="E609" s="54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4"/>
      <c r="Q609" s="57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6"/>
      <c r="AL609" s="56"/>
    </row>
    <row r="610" ht="15.75" customHeight="1">
      <c r="A610" s="54"/>
      <c r="B610" s="54"/>
      <c r="C610" s="55"/>
      <c r="D610" s="54"/>
      <c r="E610" s="54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4"/>
      <c r="Q610" s="57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6"/>
      <c r="AL610" s="56"/>
    </row>
    <row r="611" ht="15.75" customHeight="1">
      <c r="A611" s="54"/>
      <c r="B611" s="54"/>
      <c r="C611" s="55"/>
      <c r="D611" s="54"/>
      <c r="E611" s="54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4"/>
      <c r="Q611" s="57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6"/>
      <c r="AL611" s="56"/>
    </row>
    <row r="612" ht="15.75" customHeight="1">
      <c r="A612" s="54"/>
      <c r="B612" s="54"/>
      <c r="C612" s="55"/>
      <c r="D612" s="54"/>
      <c r="E612" s="54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4"/>
      <c r="Q612" s="57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6"/>
      <c r="AL612" s="56"/>
    </row>
    <row r="613" ht="15.75" customHeight="1">
      <c r="A613" s="54"/>
      <c r="B613" s="54"/>
      <c r="C613" s="55"/>
      <c r="D613" s="54"/>
      <c r="E613" s="54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4"/>
      <c r="Q613" s="57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6"/>
      <c r="AL613" s="56"/>
    </row>
    <row r="614" ht="15.75" customHeight="1">
      <c r="A614" s="54"/>
      <c r="B614" s="54"/>
      <c r="C614" s="55"/>
      <c r="D614" s="54"/>
      <c r="E614" s="54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4"/>
      <c r="Q614" s="57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6"/>
      <c r="AL614" s="56"/>
    </row>
    <row r="615" ht="15.75" customHeight="1">
      <c r="A615" s="54"/>
      <c r="B615" s="54"/>
      <c r="C615" s="55"/>
      <c r="D615" s="54"/>
      <c r="E615" s="54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4"/>
      <c r="Q615" s="57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6"/>
      <c r="AL615" s="56"/>
    </row>
    <row r="616" ht="15.75" customHeight="1">
      <c r="A616" s="54"/>
      <c r="B616" s="54"/>
      <c r="C616" s="55"/>
      <c r="D616" s="54"/>
      <c r="E616" s="54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4"/>
      <c r="Q616" s="57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6"/>
      <c r="AL616" s="56"/>
    </row>
    <row r="617" ht="15.75" customHeight="1">
      <c r="A617" s="54"/>
      <c r="B617" s="54"/>
      <c r="C617" s="55"/>
      <c r="D617" s="54"/>
      <c r="E617" s="54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4"/>
      <c r="Q617" s="57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6"/>
      <c r="AL617" s="56"/>
    </row>
    <row r="618" ht="15.75" customHeight="1">
      <c r="A618" s="54"/>
      <c r="B618" s="54"/>
      <c r="C618" s="55"/>
      <c r="D618" s="54"/>
      <c r="E618" s="54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4"/>
      <c r="Q618" s="57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6"/>
      <c r="AL618" s="56"/>
    </row>
    <row r="619" ht="15.75" customHeight="1">
      <c r="A619" s="54"/>
      <c r="B619" s="54"/>
      <c r="C619" s="55"/>
      <c r="D619" s="54"/>
      <c r="E619" s="54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4"/>
      <c r="Q619" s="57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6"/>
      <c r="AL619" s="56"/>
    </row>
    <row r="620" ht="15.75" customHeight="1">
      <c r="A620" s="54"/>
      <c r="B620" s="54"/>
      <c r="C620" s="55"/>
      <c r="D620" s="54"/>
      <c r="E620" s="54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4"/>
      <c r="Q620" s="57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6"/>
      <c r="AL620" s="56"/>
    </row>
    <row r="621" ht="15.75" customHeight="1">
      <c r="A621" s="54"/>
      <c r="B621" s="54"/>
      <c r="C621" s="55"/>
      <c r="D621" s="54"/>
      <c r="E621" s="54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4"/>
      <c r="Q621" s="57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6"/>
      <c r="AL621" s="56"/>
    </row>
    <row r="622" ht="15.75" customHeight="1">
      <c r="A622" s="54"/>
      <c r="B622" s="54"/>
      <c r="C622" s="55"/>
      <c r="D622" s="54"/>
      <c r="E622" s="54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4"/>
      <c r="Q622" s="57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6"/>
      <c r="AL622" s="56"/>
    </row>
    <row r="623" ht="15.75" customHeight="1">
      <c r="A623" s="54"/>
      <c r="B623" s="54"/>
      <c r="C623" s="55"/>
      <c r="D623" s="54"/>
      <c r="E623" s="54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4"/>
      <c r="Q623" s="57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6"/>
      <c r="AL623" s="56"/>
    </row>
    <row r="624" ht="15.75" customHeight="1">
      <c r="A624" s="54"/>
      <c r="B624" s="54"/>
      <c r="C624" s="55"/>
      <c r="D624" s="54"/>
      <c r="E624" s="54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4"/>
      <c r="Q624" s="57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6"/>
      <c r="AL624" s="56"/>
    </row>
    <row r="625" ht="15.75" customHeight="1">
      <c r="A625" s="54"/>
      <c r="B625" s="54"/>
      <c r="C625" s="55"/>
      <c r="D625" s="54"/>
      <c r="E625" s="54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4"/>
      <c r="Q625" s="57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6"/>
      <c r="AL625" s="56"/>
    </row>
    <row r="626" ht="15.75" customHeight="1">
      <c r="A626" s="54"/>
      <c r="B626" s="54"/>
      <c r="C626" s="55"/>
      <c r="D626" s="54"/>
      <c r="E626" s="54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4"/>
      <c r="Q626" s="57"/>
      <c r="R626" s="54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6"/>
      <c r="AL626" s="56"/>
    </row>
    <row r="627" ht="15.75" customHeight="1">
      <c r="A627" s="54"/>
      <c r="B627" s="54"/>
      <c r="C627" s="55"/>
      <c r="D627" s="54"/>
      <c r="E627" s="54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4"/>
      <c r="Q627" s="57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6"/>
      <c r="AL627" s="56"/>
    </row>
    <row r="628" ht="15.75" customHeight="1">
      <c r="A628" s="54"/>
      <c r="B628" s="54"/>
      <c r="C628" s="55"/>
      <c r="D628" s="54"/>
      <c r="E628" s="54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4"/>
      <c r="Q628" s="57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6"/>
      <c r="AL628" s="56"/>
    </row>
    <row r="629" ht="15.75" customHeight="1">
      <c r="A629" s="54"/>
      <c r="B629" s="54"/>
      <c r="C629" s="55"/>
      <c r="D629" s="54"/>
      <c r="E629" s="54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4"/>
      <c r="Q629" s="57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6"/>
      <c r="AL629" s="56"/>
    </row>
    <row r="630" ht="15.75" customHeight="1">
      <c r="A630" s="54"/>
      <c r="B630" s="54"/>
      <c r="C630" s="55"/>
      <c r="D630" s="54"/>
      <c r="E630" s="54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4"/>
      <c r="Q630" s="57"/>
      <c r="R630" s="54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6"/>
      <c r="AL630" s="56"/>
    </row>
    <row r="631" ht="15.75" customHeight="1">
      <c r="A631" s="54"/>
      <c r="B631" s="54"/>
      <c r="C631" s="55"/>
      <c r="D631" s="54"/>
      <c r="E631" s="54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4"/>
      <c r="Q631" s="57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6"/>
      <c r="AL631" s="56"/>
    </row>
    <row r="632" ht="15.75" customHeight="1">
      <c r="A632" s="54"/>
      <c r="B632" s="54"/>
      <c r="C632" s="55"/>
      <c r="D632" s="54"/>
      <c r="E632" s="54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4"/>
      <c r="Q632" s="57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6"/>
      <c r="AL632" s="56"/>
    </row>
    <row r="633" ht="15.75" customHeight="1">
      <c r="A633" s="54"/>
      <c r="B633" s="54"/>
      <c r="C633" s="55"/>
      <c r="D633" s="54"/>
      <c r="E633" s="54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4"/>
      <c r="Q633" s="57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6"/>
      <c r="AL633" s="56"/>
    </row>
    <row r="634" ht="15.75" customHeight="1">
      <c r="A634" s="54"/>
      <c r="B634" s="54"/>
      <c r="C634" s="55"/>
      <c r="D634" s="54"/>
      <c r="E634" s="54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4"/>
      <c r="Q634" s="57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6"/>
      <c r="AL634" s="56"/>
    </row>
    <row r="635" ht="15.75" customHeight="1">
      <c r="A635" s="54"/>
      <c r="B635" s="54"/>
      <c r="C635" s="55"/>
      <c r="D635" s="54"/>
      <c r="E635" s="54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4"/>
      <c r="Q635" s="57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6"/>
      <c r="AL635" s="56"/>
    </row>
    <row r="636" ht="15.75" customHeight="1">
      <c r="A636" s="54"/>
      <c r="B636" s="54"/>
      <c r="C636" s="55"/>
      <c r="D636" s="54"/>
      <c r="E636" s="54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4"/>
      <c r="Q636" s="57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6"/>
      <c r="AL636" s="56"/>
    </row>
    <row r="637" ht="15.75" customHeight="1">
      <c r="A637" s="54"/>
      <c r="B637" s="54"/>
      <c r="C637" s="55"/>
      <c r="D637" s="54"/>
      <c r="E637" s="54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4"/>
      <c r="Q637" s="57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6"/>
      <c r="AL637" s="56"/>
    </row>
    <row r="638" ht="15.75" customHeight="1">
      <c r="A638" s="54"/>
      <c r="B638" s="54"/>
      <c r="C638" s="55"/>
      <c r="D638" s="54"/>
      <c r="E638" s="54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4"/>
      <c r="Q638" s="57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6"/>
      <c r="AL638" s="56"/>
    </row>
    <row r="639" ht="15.75" customHeight="1">
      <c r="A639" s="54"/>
      <c r="B639" s="54"/>
      <c r="C639" s="55"/>
      <c r="D639" s="54"/>
      <c r="E639" s="54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4"/>
      <c r="Q639" s="57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6"/>
      <c r="AL639" s="56"/>
    </row>
    <row r="640" ht="15.75" customHeight="1">
      <c r="A640" s="54"/>
      <c r="B640" s="54"/>
      <c r="C640" s="55"/>
      <c r="D640" s="54"/>
      <c r="E640" s="54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4"/>
      <c r="Q640" s="57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6"/>
      <c r="AL640" s="56"/>
    </row>
    <row r="641" ht="15.75" customHeight="1">
      <c r="A641" s="54"/>
      <c r="B641" s="54"/>
      <c r="C641" s="55"/>
      <c r="D641" s="54"/>
      <c r="E641" s="54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4"/>
      <c r="Q641" s="57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6"/>
      <c r="AL641" s="56"/>
    </row>
    <row r="642" ht="15.75" customHeight="1">
      <c r="A642" s="54"/>
      <c r="B642" s="54"/>
      <c r="C642" s="55"/>
      <c r="D642" s="54"/>
      <c r="E642" s="54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4"/>
      <c r="Q642" s="57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6"/>
      <c r="AL642" s="56"/>
    </row>
    <row r="643" ht="15.75" customHeight="1">
      <c r="A643" s="54"/>
      <c r="B643" s="54"/>
      <c r="C643" s="55"/>
      <c r="D643" s="54"/>
      <c r="E643" s="54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4"/>
      <c r="Q643" s="57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6"/>
      <c r="AL643" s="56"/>
    </row>
    <row r="644" ht="15.75" customHeight="1">
      <c r="A644" s="54"/>
      <c r="B644" s="54"/>
      <c r="C644" s="55"/>
      <c r="D644" s="54"/>
      <c r="E644" s="54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4"/>
      <c r="Q644" s="57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6"/>
      <c r="AL644" s="56"/>
    </row>
    <row r="645" ht="15.75" customHeight="1">
      <c r="A645" s="54"/>
      <c r="B645" s="54"/>
      <c r="C645" s="55"/>
      <c r="D645" s="54"/>
      <c r="E645" s="54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4"/>
      <c r="Q645" s="57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6"/>
      <c r="AL645" s="56"/>
    </row>
    <row r="646" ht="15.75" customHeight="1">
      <c r="A646" s="54"/>
      <c r="B646" s="54"/>
      <c r="C646" s="55"/>
      <c r="D646" s="54"/>
      <c r="E646" s="54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4"/>
      <c r="Q646" s="57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6"/>
      <c r="AL646" s="56"/>
    </row>
    <row r="647" ht="15.75" customHeight="1">
      <c r="A647" s="54"/>
      <c r="B647" s="54"/>
      <c r="C647" s="55"/>
      <c r="D647" s="54"/>
      <c r="E647" s="54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4"/>
      <c r="Q647" s="57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6"/>
      <c r="AL647" s="56"/>
    </row>
    <row r="648" ht="15.75" customHeight="1">
      <c r="A648" s="54"/>
      <c r="B648" s="54"/>
      <c r="C648" s="55"/>
      <c r="D648" s="54"/>
      <c r="E648" s="54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4"/>
      <c r="Q648" s="57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6"/>
      <c r="AL648" s="56"/>
    </row>
    <row r="649" ht="15.75" customHeight="1">
      <c r="A649" s="54"/>
      <c r="B649" s="54"/>
      <c r="C649" s="55"/>
      <c r="D649" s="54"/>
      <c r="E649" s="54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4"/>
      <c r="Q649" s="57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6"/>
      <c r="AL649" s="56"/>
    </row>
    <row r="650" ht="15.75" customHeight="1">
      <c r="A650" s="54"/>
      <c r="B650" s="54"/>
      <c r="C650" s="55"/>
      <c r="D650" s="54"/>
      <c r="E650" s="54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4"/>
      <c r="Q650" s="57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6"/>
      <c r="AL650" s="56"/>
    </row>
    <row r="651" ht="15.75" customHeight="1">
      <c r="A651" s="54"/>
      <c r="B651" s="54"/>
      <c r="C651" s="55"/>
      <c r="D651" s="54"/>
      <c r="E651" s="54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4"/>
      <c r="Q651" s="57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6"/>
      <c r="AL651" s="56"/>
    </row>
    <row r="652" ht="15.75" customHeight="1">
      <c r="A652" s="54"/>
      <c r="B652" s="54"/>
      <c r="C652" s="55"/>
      <c r="D652" s="54"/>
      <c r="E652" s="54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4"/>
      <c r="Q652" s="57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6"/>
      <c r="AL652" s="56"/>
    </row>
    <row r="653" ht="15.75" customHeight="1">
      <c r="A653" s="54"/>
      <c r="B653" s="54"/>
      <c r="C653" s="55"/>
      <c r="D653" s="54"/>
      <c r="E653" s="54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4"/>
      <c r="Q653" s="57"/>
      <c r="R653" s="54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6"/>
      <c r="AL653" s="56"/>
    </row>
    <row r="654" ht="15.75" customHeight="1">
      <c r="A654" s="54"/>
      <c r="B654" s="54"/>
      <c r="C654" s="55"/>
      <c r="D654" s="54"/>
      <c r="E654" s="54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4"/>
      <c r="Q654" s="57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6"/>
      <c r="AL654" s="56"/>
    </row>
    <row r="655" ht="15.75" customHeight="1">
      <c r="A655" s="54"/>
      <c r="B655" s="54"/>
      <c r="C655" s="55"/>
      <c r="D655" s="54"/>
      <c r="E655" s="54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4"/>
      <c r="Q655" s="57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6"/>
      <c r="AL655" s="56"/>
    </row>
    <row r="656" ht="15.75" customHeight="1">
      <c r="A656" s="54"/>
      <c r="B656" s="54"/>
      <c r="C656" s="55"/>
      <c r="D656" s="54"/>
      <c r="E656" s="54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4"/>
      <c r="Q656" s="57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6"/>
      <c r="AL656" s="56"/>
    </row>
    <row r="657" ht="15.75" customHeight="1">
      <c r="A657" s="54"/>
      <c r="B657" s="54"/>
      <c r="C657" s="55"/>
      <c r="D657" s="54"/>
      <c r="E657" s="54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4"/>
      <c r="Q657" s="57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6"/>
      <c r="AL657" s="56"/>
    </row>
    <row r="658" ht="15.75" customHeight="1">
      <c r="A658" s="54"/>
      <c r="B658" s="54"/>
      <c r="C658" s="55"/>
      <c r="D658" s="54"/>
      <c r="E658" s="54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4"/>
      <c r="Q658" s="57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6"/>
      <c r="AL658" s="56"/>
    </row>
    <row r="659" ht="15.75" customHeight="1">
      <c r="A659" s="54"/>
      <c r="B659" s="54"/>
      <c r="C659" s="55"/>
      <c r="D659" s="54"/>
      <c r="E659" s="54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4"/>
      <c r="Q659" s="57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6"/>
      <c r="AL659" s="56"/>
    </row>
    <row r="660" ht="15.75" customHeight="1">
      <c r="A660" s="54"/>
      <c r="B660" s="54"/>
      <c r="C660" s="55"/>
      <c r="D660" s="54"/>
      <c r="E660" s="54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4"/>
      <c r="Q660" s="57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6"/>
      <c r="AL660" s="56"/>
    </row>
    <row r="661" ht="15.75" customHeight="1">
      <c r="A661" s="54"/>
      <c r="B661" s="54"/>
      <c r="C661" s="55"/>
      <c r="D661" s="54"/>
      <c r="E661" s="54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4"/>
      <c r="Q661" s="57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6"/>
      <c r="AL661" s="56"/>
    </row>
    <row r="662" ht="15.75" customHeight="1">
      <c r="A662" s="54"/>
      <c r="B662" s="54"/>
      <c r="C662" s="55"/>
      <c r="D662" s="54"/>
      <c r="E662" s="54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4"/>
      <c r="Q662" s="57"/>
      <c r="R662" s="54"/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6"/>
      <c r="AL662" s="56"/>
    </row>
    <row r="663" ht="15.75" customHeight="1">
      <c r="A663" s="54"/>
      <c r="B663" s="54"/>
      <c r="C663" s="55"/>
      <c r="D663" s="54"/>
      <c r="E663" s="54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4"/>
      <c r="Q663" s="57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6"/>
      <c r="AL663" s="56"/>
    </row>
    <row r="664" ht="15.75" customHeight="1">
      <c r="A664" s="54"/>
      <c r="B664" s="54"/>
      <c r="C664" s="55"/>
      <c r="D664" s="54"/>
      <c r="E664" s="54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4"/>
      <c r="Q664" s="57"/>
      <c r="R664" s="54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6"/>
      <c r="AL664" s="56"/>
    </row>
    <row r="665" ht="15.75" customHeight="1">
      <c r="A665" s="54"/>
      <c r="B665" s="54"/>
      <c r="C665" s="55"/>
      <c r="D665" s="54"/>
      <c r="E665" s="54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4"/>
      <c r="Q665" s="57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6"/>
      <c r="AL665" s="56"/>
    </row>
    <row r="666" ht="15.75" customHeight="1">
      <c r="A666" s="54"/>
      <c r="B666" s="54"/>
      <c r="C666" s="55"/>
      <c r="D666" s="54"/>
      <c r="E666" s="54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4"/>
      <c r="Q666" s="57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6"/>
      <c r="AL666" s="56"/>
    </row>
    <row r="667" ht="15.75" customHeight="1">
      <c r="A667" s="54"/>
      <c r="B667" s="54"/>
      <c r="C667" s="55"/>
      <c r="D667" s="54"/>
      <c r="E667" s="54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4"/>
      <c r="Q667" s="57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6"/>
      <c r="AL667" s="56"/>
    </row>
    <row r="668" ht="15.75" customHeight="1">
      <c r="A668" s="54"/>
      <c r="B668" s="54"/>
      <c r="C668" s="55"/>
      <c r="D668" s="54"/>
      <c r="E668" s="54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4"/>
      <c r="Q668" s="57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6"/>
      <c r="AL668" s="56"/>
    </row>
    <row r="669" ht="15.75" customHeight="1">
      <c r="A669" s="54"/>
      <c r="B669" s="54"/>
      <c r="C669" s="55"/>
      <c r="D669" s="54"/>
      <c r="E669" s="54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4"/>
      <c r="Q669" s="57"/>
      <c r="R669" s="54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6"/>
      <c r="AL669" s="56"/>
    </row>
    <row r="670" ht="15.75" customHeight="1">
      <c r="A670" s="54"/>
      <c r="B670" s="54"/>
      <c r="C670" s="55"/>
      <c r="D670" s="54"/>
      <c r="E670" s="54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4"/>
      <c r="Q670" s="57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6"/>
      <c r="AL670" s="56"/>
    </row>
    <row r="671" ht="15.75" customHeight="1">
      <c r="A671" s="54"/>
      <c r="B671" s="54"/>
      <c r="C671" s="55"/>
      <c r="D671" s="54"/>
      <c r="E671" s="54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4"/>
      <c r="Q671" s="57"/>
      <c r="R671" s="54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6"/>
      <c r="AL671" s="56"/>
    </row>
    <row r="672" ht="15.75" customHeight="1">
      <c r="A672" s="54"/>
      <c r="B672" s="54"/>
      <c r="C672" s="55"/>
      <c r="D672" s="54"/>
      <c r="E672" s="54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4"/>
      <c r="Q672" s="57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6"/>
      <c r="AL672" s="56"/>
    </row>
    <row r="673" ht="15.75" customHeight="1">
      <c r="A673" s="54"/>
      <c r="B673" s="54"/>
      <c r="C673" s="55"/>
      <c r="D673" s="54"/>
      <c r="E673" s="54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4"/>
      <c r="Q673" s="57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6"/>
      <c r="AL673" s="56"/>
    </row>
    <row r="674" ht="15.75" customHeight="1">
      <c r="A674" s="54"/>
      <c r="B674" s="54"/>
      <c r="C674" s="55"/>
      <c r="D674" s="54"/>
      <c r="E674" s="54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4"/>
      <c r="Q674" s="57"/>
      <c r="R674" s="54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6"/>
      <c r="AL674" s="56"/>
    </row>
    <row r="675" ht="15.75" customHeight="1">
      <c r="A675" s="54"/>
      <c r="B675" s="54"/>
      <c r="C675" s="55"/>
      <c r="D675" s="54"/>
      <c r="E675" s="54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4"/>
      <c r="Q675" s="57"/>
      <c r="R675" s="54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6"/>
      <c r="AL675" s="56"/>
    </row>
    <row r="676" ht="15.75" customHeight="1">
      <c r="A676" s="54"/>
      <c r="B676" s="54"/>
      <c r="C676" s="55"/>
      <c r="D676" s="54"/>
      <c r="E676" s="54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4"/>
      <c r="Q676" s="57"/>
      <c r="R676" s="54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6"/>
      <c r="AL676" s="56"/>
    </row>
    <row r="677" ht="15.75" customHeight="1">
      <c r="A677" s="54"/>
      <c r="B677" s="54"/>
      <c r="C677" s="55"/>
      <c r="D677" s="54"/>
      <c r="E677" s="54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4"/>
      <c r="Q677" s="57"/>
      <c r="R677" s="54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6"/>
      <c r="AL677" s="56"/>
    </row>
    <row r="678" ht="15.75" customHeight="1">
      <c r="A678" s="54"/>
      <c r="B678" s="54"/>
      <c r="C678" s="55"/>
      <c r="D678" s="54"/>
      <c r="E678" s="54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4"/>
      <c r="Q678" s="57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6"/>
      <c r="AL678" s="56"/>
    </row>
    <row r="679" ht="15.75" customHeight="1">
      <c r="A679" s="54"/>
      <c r="B679" s="54"/>
      <c r="C679" s="55"/>
      <c r="D679" s="54"/>
      <c r="E679" s="54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4"/>
      <c r="Q679" s="57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6"/>
      <c r="AL679" s="56"/>
    </row>
    <row r="680" ht="15.75" customHeight="1">
      <c r="A680" s="54"/>
      <c r="B680" s="54"/>
      <c r="C680" s="55"/>
      <c r="D680" s="54"/>
      <c r="E680" s="54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4"/>
      <c r="Q680" s="57"/>
      <c r="R680" s="54"/>
      <c r="S680" s="54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6"/>
      <c r="AL680" s="56"/>
    </row>
    <row r="681" ht="15.75" customHeight="1">
      <c r="A681" s="54"/>
      <c r="B681" s="54"/>
      <c r="C681" s="55"/>
      <c r="D681" s="54"/>
      <c r="E681" s="54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4"/>
      <c r="Q681" s="57"/>
      <c r="R681" s="54"/>
      <c r="S681" s="54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6"/>
      <c r="AL681" s="56"/>
    </row>
    <row r="682" ht="15.75" customHeight="1">
      <c r="A682" s="54"/>
      <c r="B682" s="54"/>
      <c r="C682" s="55"/>
      <c r="D682" s="54"/>
      <c r="E682" s="54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4"/>
      <c r="Q682" s="57"/>
      <c r="R682" s="54"/>
      <c r="S682" s="54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6"/>
      <c r="AL682" s="56"/>
    </row>
    <row r="683" ht="15.75" customHeight="1">
      <c r="A683" s="54"/>
      <c r="B683" s="54"/>
      <c r="C683" s="55"/>
      <c r="D683" s="54"/>
      <c r="E683" s="54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4"/>
      <c r="Q683" s="57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6"/>
      <c r="AL683" s="56"/>
    </row>
    <row r="684" ht="15.75" customHeight="1">
      <c r="A684" s="54"/>
      <c r="B684" s="54"/>
      <c r="C684" s="55"/>
      <c r="D684" s="54"/>
      <c r="E684" s="54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4"/>
      <c r="Q684" s="57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6"/>
      <c r="AL684" s="56"/>
    </row>
    <row r="685" ht="15.75" customHeight="1">
      <c r="A685" s="54"/>
      <c r="B685" s="54"/>
      <c r="C685" s="55"/>
      <c r="D685" s="54"/>
      <c r="E685" s="54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4"/>
      <c r="Q685" s="57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6"/>
      <c r="AL685" s="56"/>
    </row>
    <row r="686" ht="15.75" customHeight="1">
      <c r="A686" s="54"/>
      <c r="B686" s="54"/>
      <c r="C686" s="55"/>
      <c r="D686" s="54"/>
      <c r="E686" s="54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4"/>
      <c r="Q686" s="57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6"/>
      <c r="AL686" s="56"/>
    </row>
    <row r="687" ht="15.75" customHeight="1">
      <c r="A687" s="54"/>
      <c r="B687" s="54"/>
      <c r="C687" s="55"/>
      <c r="D687" s="54"/>
      <c r="E687" s="54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4"/>
      <c r="Q687" s="57"/>
      <c r="R687" s="54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6"/>
      <c r="AL687" s="56"/>
    </row>
    <row r="688" ht="15.75" customHeight="1">
      <c r="A688" s="54"/>
      <c r="B688" s="54"/>
      <c r="C688" s="55"/>
      <c r="D688" s="54"/>
      <c r="E688" s="54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4"/>
      <c r="Q688" s="57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  <c r="AJ688" s="54"/>
      <c r="AK688" s="56"/>
      <c r="AL688" s="56"/>
    </row>
    <row r="689" ht="15.75" customHeight="1">
      <c r="A689" s="54"/>
      <c r="B689" s="54"/>
      <c r="C689" s="55"/>
      <c r="D689" s="54"/>
      <c r="E689" s="54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4"/>
      <c r="Q689" s="57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6"/>
      <c r="AL689" s="56"/>
    </row>
    <row r="690" ht="15.75" customHeight="1">
      <c r="A690" s="54"/>
      <c r="B690" s="54"/>
      <c r="C690" s="55"/>
      <c r="D690" s="54"/>
      <c r="E690" s="54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4"/>
      <c r="Q690" s="57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6"/>
      <c r="AL690" s="56"/>
    </row>
    <row r="691" ht="15.75" customHeight="1">
      <c r="A691" s="54"/>
      <c r="B691" s="54"/>
      <c r="C691" s="55"/>
      <c r="D691" s="54"/>
      <c r="E691" s="54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4"/>
      <c r="Q691" s="57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6"/>
      <c r="AL691" s="56"/>
    </row>
    <row r="692" ht="15.75" customHeight="1">
      <c r="A692" s="54"/>
      <c r="B692" s="54"/>
      <c r="C692" s="55"/>
      <c r="D692" s="54"/>
      <c r="E692" s="54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4"/>
      <c r="Q692" s="57"/>
      <c r="R692" s="54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6"/>
      <c r="AL692" s="56"/>
    </row>
    <row r="693" ht="15.75" customHeight="1">
      <c r="A693" s="54"/>
      <c r="B693" s="54"/>
      <c r="C693" s="55"/>
      <c r="D693" s="54"/>
      <c r="E693" s="54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4"/>
      <c r="Q693" s="57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6"/>
      <c r="AL693" s="56"/>
    </row>
    <row r="694" ht="15.75" customHeight="1">
      <c r="A694" s="54"/>
      <c r="B694" s="54"/>
      <c r="C694" s="55"/>
      <c r="D694" s="54"/>
      <c r="E694" s="54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4"/>
      <c r="Q694" s="57"/>
      <c r="R694" s="54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  <c r="AJ694" s="54"/>
      <c r="AK694" s="56"/>
      <c r="AL694" s="56"/>
    </row>
    <row r="695" ht="15.75" customHeight="1">
      <c r="A695" s="54"/>
      <c r="B695" s="54"/>
      <c r="C695" s="55"/>
      <c r="D695" s="54"/>
      <c r="E695" s="54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4"/>
      <c r="Q695" s="57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6"/>
      <c r="AL695" s="56"/>
    </row>
    <row r="696" ht="15.75" customHeight="1">
      <c r="A696" s="54"/>
      <c r="B696" s="54"/>
      <c r="C696" s="55"/>
      <c r="D696" s="54"/>
      <c r="E696" s="54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4"/>
      <c r="Q696" s="57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6"/>
      <c r="AL696" s="56"/>
    </row>
    <row r="697" ht="15.75" customHeight="1">
      <c r="A697" s="54"/>
      <c r="B697" s="54"/>
      <c r="C697" s="55"/>
      <c r="D697" s="54"/>
      <c r="E697" s="54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4"/>
      <c r="Q697" s="57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  <c r="AJ697" s="54"/>
      <c r="AK697" s="56"/>
      <c r="AL697" s="56"/>
    </row>
    <row r="698" ht="15.75" customHeight="1">
      <c r="A698" s="54"/>
      <c r="B698" s="54"/>
      <c r="C698" s="55"/>
      <c r="D698" s="54"/>
      <c r="E698" s="54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4"/>
      <c r="Q698" s="57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6"/>
      <c r="AL698" s="56"/>
    </row>
    <row r="699" ht="15.75" customHeight="1">
      <c r="A699" s="54"/>
      <c r="B699" s="54"/>
      <c r="C699" s="55"/>
      <c r="D699" s="54"/>
      <c r="E699" s="54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4"/>
      <c r="Q699" s="57"/>
      <c r="R699" s="54"/>
      <c r="S699" s="54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  <c r="AJ699" s="54"/>
      <c r="AK699" s="56"/>
      <c r="AL699" s="56"/>
    </row>
    <row r="700" ht="15.75" customHeight="1">
      <c r="A700" s="54"/>
      <c r="B700" s="54"/>
      <c r="C700" s="55"/>
      <c r="D700" s="54"/>
      <c r="E700" s="54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4"/>
      <c r="Q700" s="57"/>
      <c r="R700" s="54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  <c r="AJ700" s="54"/>
      <c r="AK700" s="56"/>
      <c r="AL700" s="56"/>
    </row>
    <row r="701" ht="15.75" customHeight="1">
      <c r="A701" s="54"/>
      <c r="B701" s="54"/>
      <c r="C701" s="55"/>
      <c r="D701" s="54"/>
      <c r="E701" s="54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4"/>
      <c r="Q701" s="57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  <c r="AJ701" s="54"/>
      <c r="AK701" s="56"/>
      <c r="AL701" s="56"/>
    </row>
    <row r="702" ht="15.75" customHeight="1">
      <c r="A702" s="54"/>
      <c r="B702" s="54"/>
      <c r="C702" s="55"/>
      <c r="D702" s="54"/>
      <c r="E702" s="54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4"/>
      <c r="Q702" s="57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  <c r="AJ702" s="54"/>
      <c r="AK702" s="56"/>
      <c r="AL702" s="56"/>
    </row>
    <row r="703" ht="15.75" customHeight="1">
      <c r="A703" s="54"/>
      <c r="B703" s="54"/>
      <c r="C703" s="55"/>
      <c r="D703" s="54"/>
      <c r="E703" s="54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4"/>
      <c r="Q703" s="57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  <c r="AJ703" s="54"/>
      <c r="AK703" s="56"/>
      <c r="AL703" s="56"/>
    </row>
    <row r="704" ht="15.75" customHeight="1">
      <c r="A704" s="54"/>
      <c r="B704" s="54"/>
      <c r="C704" s="55"/>
      <c r="D704" s="54"/>
      <c r="E704" s="54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4"/>
      <c r="Q704" s="57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J704" s="54"/>
      <c r="AK704" s="56"/>
      <c r="AL704" s="56"/>
    </row>
    <row r="705" ht="15.75" customHeight="1">
      <c r="A705" s="54"/>
      <c r="B705" s="54"/>
      <c r="C705" s="55"/>
      <c r="D705" s="54"/>
      <c r="E705" s="54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4"/>
      <c r="Q705" s="57"/>
      <c r="R705" s="54"/>
      <c r="S705" s="54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  <c r="AH705" s="54"/>
      <c r="AI705" s="54"/>
      <c r="AJ705" s="54"/>
      <c r="AK705" s="56"/>
      <c r="AL705" s="56"/>
    </row>
    <row r="706" ht="15.75" customHeight="1">
      <c r="A706" s="54"/>
      <c r="B706" s="54"/>
      <c r="C706" s="55"/>
      <c r="D706" s="54"/>
      <c r="E706" s="54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4"/>
      <c r="Q706" s="57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  <c r="AJ706" s="54"/>
      <c r="AK706" s="56"/>
      <c r="AL706" s="56"/>
    </row>
    <row r="707" ht="15.75" customHeight="1">
      <c r="A707" s="54"/>
      <c r="B707" s="54"/>
      <c r="C707" s="55"/>
      <c r="D707" s="54"/>
      <c r="E707" s="54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4"/>
      <c r="Q707" s="57"/>
      <c r="R707" s="54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  <c r="AH707" s="54"/>
      <c r="AI707" s="54"/>
      <c r="AJ707" s="54"/>
      <c r="AK707" s="56"/>
      <c r="AL707" s="56"/>
    </row>
    <row r="708" ht="15.75" customHeight="1">
      <c r="A708" s="54"/>
      <c r="B708" s="54"/>
      <c r="C708" s="55"/>
      <c r="D708" s="54"/>
      <c r="E708" s="54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4"/>
      <c r="Q708" s="57"/>
      <c r="R708" s="54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/>
      <c r="AH708" s="54"/>
      <c r="AI708" s="54"/>
      <c r="AJ708" s="54"/>
      <c r="AK708" s="56"/>
      <c r="AL708" s="56"/>
    </row>
    <row r="709" ht="15.75" customHeight="1">
      <c r="A709" s="54"/>
      <c r="B709" s="54"/>
      <c r="C709" s="55"/>
      <c r="D709" s="54"/>
      <c r="E709" s="54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4"/>
      <c r="Q709" s="57"/>
      <c r="R709" s="54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  <c r="AJ709" s="54"/>
      <c r="AK709" s="56"/>
      <c r="AL709" s="56"/>
    </row>
    <row r="710" ht="15.75" customHeight="1">
      <c r="A710" s="54"/>
      <c r="B710" s="54"/>
      <c r="C710" s="55"/>
      <c r="D710" s="54"/>
      <c r="E710" s="54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4"/>
      <c r="Q710" s="57"/>
      <c r="R710" s="54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  <c r="AH710" s="54"/>
      <c r="AI710" s="54"/>
      <c r="AJ710" s="54"/>
      <c r="AK710" s="56"/>
      <c r="AL710" s="56"/>
    </row>
    <row r="711" ht="15.75" customHeight="1">
      <c r="A711" s="54"/>
      <c r="B711" s="54"/>
      <c r="C711" s="55"/>
      <c r="D711" s="54"/>
      <c r="E711" s="54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4"/>
      <c r="Q711" s="57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  <c r="AH711" s="54"/>
      <c r="AI711" s="54"/>
      <c r="AJ711" s="54"/>
      <c r="AK711" s="56"/>
      <c r="AL711" s="56"/>
    </row>
    <row r="712" ht="15.75" customHeight="1">
      <c r="A712" s="54"/>
      <c r="B712" s="54"/>
      <c r="C712" s="55"/>
      <c r="D712" s="54"/>
      <c r="E712" s="54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4"/>
      <c r="Q712" s="57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  <c r="AH712" s="54"/>
      <c r="AI712" s="54"/>
      <c r="AJ712" s="54"/>
      <c r="AK712" s="56"/>
      <c r="AL712" s="56"/>
    </row>
    <row r="713" ht="15.75" customHeight="1">
      <c r="A713" s="54"/>
      <c r="B713" s="54"/>
      <c r="C713" s="55"/>
      <c r="D713" s="54"/>
      <c r="E713" s="54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4"/>
      <c r="Q713" s="57"/>
      <c r="R713" s="54"/>
      <c r="S713" s="54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4"/>
      <c r="AE713" s="54"/>
      <c r="AF713" s="54"/>
      <c r="AG713" s="54"/>
      <c r="AH713" s="54"/>
      <c r="AI713" s="54"/>
      <c r="AJ713" s="54"/>
      <c r="AK713" s="56"/>
      <c r="AL713" s="56"/>
    </row>
    <row r="714" ht="15.75" customHeight="1">
      <c r="A714" s="54"/>
      <c r="B714" s="54"/>
      <c r="C714" s="55"/>
      <c r="D714" s="54"/>
      <c r="E714" s="54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4"/>
      <c r="Q714" s="57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/>
      <c r="AF714" s="54"/>
      <c r="AG714" s="54"/>
      <c r="AH714" s="54"/>
      <c r="AI714" s="54"/>
      <c r="AJ714" s="54"/>
      <c r="AK714" s="56"/>
      <c r="AL714" s="56"/>
    </row>
    <row r="715" ht="15.75" customHeight="1">
      <c r="A715" s="54"/>
      <c r="B715" s="54"/>
      <c r="C715" s="55"/>
      <c r="D715" s="54"/>
      <c r="E715" s="54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4"/>
      <c r="Q715" s="57"/>
      <c r="R715" s="54"/>
      <c r="S715" s="54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/>
      <c r="AE715" s="54"/>
      <c r="AF715" s="54"/>
      <c r="AG715" s="54"/>
      <c r="AH715" s="54"/>
      <c r="AI715" s="54"/>
      <c r="AJ715" s="54"/>
      <c r="AK715" s="56"/>
      <c r="AL715" s="56"/>
    </row>
    <row r="716" ht="15.75" customHeight="1">
      <c r="A716" s="54"/>
      <c r="B716" s="54"/>
      <c r="C716" s="55"/>
      <c r="D716" s="54"/>
      <c r="E716" s="54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4"/>
      <c r="Q716" s="57"/>
      <c r="R716" s="54"/>
      <c r="S716" s="54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4"/>
      <c r="AE716" s="54"/>
      <c r="AF716" s="54"/>
      <c r="AG716" s="54"/>
      <c r="AH716" s="54"/>
      <c r="AI716" s="54"/>
      <c r="AJ716" s="54"/>
      <c r="AK716" s="56"/>
      <c r="AL716" s="56"/>
    </row>
    <row r="717" ht="15.75" customHeight="1">
      <c r="A717" s="54"/>
      <c r="B717" s="54"/>
      <c r="C717" s="55"/>
      <c r="D717" s="54"/>
      <c r="E717" s="54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4"/>
      <c r="Q717" s="57"/>
      <c r="R717" s="54"/>
      <c r="S717" s="54"/>
      <c r="T717" s="54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  <c r="AE717" s="54"/>
      <c r="AF717" s="54"/>
      <c r="AG717" s="54"/>
      <c r="AH717" s="54"/>
      <c r="AI717" s="54"/>
      <c r="AJ717" s="54"/>
      <c r="AK717" s="56"/>
      <c r="AL717" s="56"/>
    </row>
    <row r="718" ht="15.75" customHeight="1">
      <c r="A718" s="54"/>
      <c r="B718" s="54"/>
      <c r="C718" s="55"/>
      <c r="D718" s="54"/>
      <c r="E718" s="54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4"/>
      <c r="Q718" s="57"/>
      <c r="R718" s="54"/>
      <c r="S718" s="54"/>
      <c r="T718" s="54"/>
      <c r="U718" s="54"/>
      <c r="V718" s="54"/>
      <c r="W718" s="54"/>
      <c r="X718" s="54"/>
      <c r="Y718" s="54"/>
      <c r="Z718" s="54"/>
      <c r="AA718" s="54"/>
      <c r="AB718" s="54"/>
      <c r="AC718" s="54"/>
      <c r="AD718" s="54"/>
      <c r="AE718" s="54"/>
      <c r="AF718" s="54"/>
      <c r="AG718" s="54"/>
      <c r="AH718" s="54"/>
      <c r="AI718" s="54"/>
      <c r="AJ718" s="54"/>
      <c r="AK718" s="56"/>
      <c r="AL718" s="56"/>
    </row>
    <row r="719" ht="15.75" customHeight="1">
      <c r="A719" s="54"/>
      <c r="B719" s="54"/>
      <c r="C719" s="55"/>
      <c r="D719" s="54"/>
      <c r="E719" s="54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4"/>
      <c r="Q719" s="57"/>
      <c r="R719" s="54"/>
      <c r="S719" s="54"/>
      <c r="T719" s="54"/>
      <c r="U719" s="54"/>
      <c r="V719" s="54"/>
      <c r="W719" s="54"/>
      <c r="X719" s="54"/>
      <c r="Y719" s="54"/>
      <c r="Z719" s="54"/>
      <c r="AA719" s="54"/>
      <c r="AB719" s="54"/>
      <c r="AC719" s="54"/>
      <c r="AD719" s="54"/>
      <c r="AE719" s="54"/>
      <c r="AF719" s="54"/>
      <c r="AG719" s="54"/>
      <c r="AH719" s="54"/>
      <c r="AI719" s="54"/>
      <c r="AJ719" s="54"/>
      <c r="AK719" s="56"/>
      <c r="AL719" s="56"/>
    </row>
    <row r="720" ht="15.75" customHeight="1">
      <c r="A720" s="54"/>
      <c r="B720" s="54"/>
      <c r="C720" s="55"/>
      <c r="D720" s="54"/>
      <c r="E720" s="54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4"/>
      <c r="Q720" s="57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  <c r="AE720" s="54"/>
      <c r="AF720" s="54"/>
      <c r="AG720" s="54"/>
      <c r="AH720" s="54"/>
      <c r="AI720" s="54"/>
      <c r="AJ720" s="54"/>
      <c r="AK720" s="56"/>
      <c r="AL720" s="56"/>
    </row>
    <row r="721" ht="15.75" customHeight="1">
      <c r="A721" s="54"/>
      <c r="B721" s="54"/>
      <c r="C721" s="55"/>
      <c r="D721" s="54"/>
      <c r="E721" s="54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4"/>
      <c r="Q721" s="57"/>
      <c r="R721" s="54"/>
      <c r="S721" s="54"/>
      <c r="T721" s="54"/>
      <c r="U721" s="54"/>
      <c r="V721" s="54"/>
      <c r="W721" s="54"/>
      <c r="X721" s="54"/>
      <c r="Y721" s="54"/>
      <c r="Z721" s="54"/>
      <c r="AA721" s="54"/>
      <c r="AB721" s="54"/>
      <c r="AC721" s="54"/>
      <c r="AD721" s="54"/>
      <c r="AE721" s="54"/>
      <c r="AF721" s="54"/>
      <c r="AG721" s="54"/>
      <c r="AH721" s="54"/>
      <c r="AI721" s="54"/>
      <c r="AJ721" s="54"/>
      <c r="AK721" s="56"/>
      <c r="AL721" s="56"/>
    </row>
    <row r="722" ht="15.75" customHeight="1">
      <c r="A722" s="54"/>
      <c r="B722" s="54"/>
      <c r="C722" s="55"/>
      <c r="D722" s="54"/>
      <c r="E722" s="54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4"/>
      <c r="Q722" s="57"/>
      <c r="R722" s="54"/>
      <c r="S722" s="54"/>
      <c r="T722" s="54"/>
      <c r="U722" s="54"/>
      <c r="V722" s="54"/>
      <c r="W722" s="54"/>
      <c r="X722" s="54"/>
      <c r="Y722" s="54"/>
      <c r="Z722" s="54"/>
      <c r="AA722" s="54"/>
      <c r="AB722" s="54"/>
      <c r="AC722" s="54"/>
      <c r="AD722" s="54"/>
      <c r="AE722" s="54"/>
      <c r="AF722" s="54"/>
      <c r="AG722" s="54"/>
      <c r="AH722" s="54"/>
      <c r="AI722" s="54"/>
      <c r="AJ722" s="54"/>
      <c r="AK722" s="56"/>
      <c r="AL722" s="56"/>
    </row>
    <row r="723" ht="15.75" customHeight="1">
      <c r="A723" s="54"/>
      <c r="B723" s="54"/>
      <c r="C723" s="55"/>
      <c r="D723" s="54"/>
      <c r="E723" s="54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4"/>
      <c r="Q723" s="57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  <c r="AE723" s="54"/>
      <c r="AF723" s="54"/>
      <c r="AG723" s="54"/>
      <c r="AH723" s="54"/>
      <c r="AI723" s="54"/>
      <c r="AJ723" s="54"/>
      <c r="AK723" s="56"/>
      <c r="AL723" s="56"/>
    </row>
    <row r="724" ht="15.75" customHeight="1">
      <c r="A724" s="54"/>
      <c r="B724" s="54"/>
      <c r="C724" s="55"/>
      <c r="D724" s="54"/>
      <c r="E724" s="54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4"/>
      <c r="Q724" s="57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  <c r="AE724" s="54"/>
      <c r="AF724" s="54"/>
      <c r="AG724" s="54"/>
      <c r="AH724" s="54"/>
      <c r="AI724" s="54"/>
      <c r="AJ724" s="54"/>
      <c r="AK724" s="56"/>
      <c r="AL724" s="56"/>
    </row>
    <row r="725" ht="15.75" customHeight="1">
      <c r="A725" s="54"/>
      <c r="B725" s="54"/>
      <c r="C725" s="55"/>
      <c r="D725" s="54"/>
      <c r="E725" s="54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4"/>
      <c r="Q725" s="57"/>
      <c r="R725" s="54"/>
      <c r="S725" s="54"/>
      <c r="T725" s="54"/>
      <c r="U725" s="54"/>
      <c r="V725" s="54"/>
      <c r="W725" s="54"/>
      <c r="X725" s="54"/>
      <c r="Y725" s="54"/>
      <c r="Z725" s="54"/>
      <c r="AA725" s="54"/>
      <c r="AB725" s="54"/>
      <c r="AC725" s="54"/>
      <c r="AD725" s="54"/>
      <c r="AE725" s="54"/>
      <c r="AF725" s="54"/>
      <c r="AG725" s="54"/>
      <c r="AH725" s="54"/>
      <c r="AI725" s="54"/>
      <c r="AJ725" s="54"/>
      <c r="AK725" s="56"/>
      <c r="AL725" s="56"/>
    </row>
    <row r="726" ht="15.75" customHeight="1">
      <c r="A726" s="54"/>
      <c r="B726" s="54"/>
      <c r="C726" s="55"/>
      <c r="D726" s="54"/>
      <c r="E726" s="54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4"/>
      <c r="Q726" s="57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  <c r="AE726" s="54"/>
      <c r="AF726" s="54"/>
      <c r="AG726" s="54"/>
      <c r="AH726" s="54"/>
      <c r="AI726" s="54"/>
      <c r="AJ726" s="54"/>
      <c r="AK726" s="56"/>
      <c r="AL726" s="56"/>
    </row>
    <row r="727" ht="15.75" customHeight="1">
      <c r="A727" s="54"/>
      <c r="B727" s="54"/>
      <c r="C727" s="55"/>
      <c r="D727" s="54"/>
      <c r="E727" s="54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4"/>
      <c r="Q727" s="57"/>
      <c r="R727" s="54"/>
      <c r="S727" s="54"/>
      <c r="T727" s="54"/>
      <c r="U727" s="54"/>
      <c r="V727" s="54"/>
      <c r="W727" s="54"/>
      <c r="X727" s="54"/>
      <c r="Y727" s="54"/>
      <c r="Z727" s="54"/>
      <c r="AA727" s="54"/>
      <c r="AB727" s="54"/>
      <c r="AC727" s="54"/>
      <c r="AD727" s="54"/>
      <c r="AE727" s="54"/>
      <c r="AF727" s="54"/>
      <c r="AG727" s="54"/>
      <c r="AH727" s="54"/>
      <c r="AI727" s="54"/>
      <c r="AJ727" s="54"/>
      <c r="AK727" s="56"/>
      <c r="AL727" s="56"/>
    </row>
    <row r="728" ht="15.75" customHeight="1">
      <c r="A728" s="54"/>
      <c r="B728" s="54"/>
      <c r="C728" s="55"/>
      <c r="D728" s="54"/>
      <c r="E728" s="54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4"/>
      <c r="Q728" s="57"/>
      <c r="R728" s="54"/>
      <c r="S728" s="54"/>
      <c r="T728" s="54"/>
      <c r="U728" s="54"/>
      <c r="V728" s="54"/>
      <c r="W728" s="54"/>
      <c r="X728" s="54"/>
      <c r="Y728" s="54"/>
      <c r="Z728" s="54"/>
      <c r="AA728" s="54"/>
      <c r="AB728" s="54"/>
      <c r="AC728" s="54"/>
      <c r="AD728" s="54"/>
      <c r="AE728" s="54"/>
      <c r="AF728" s="54"/>
      <c r="AG728" s="54"/>
      <c r="AH728" s="54"/>
      <c r="AI728" s="54"/>
      <c r="AJ728" s="54"/>
      <c r="AK728" s="56"/>
      <c r="AL728" s="56"/>
    </row>
    <row r="729" ht="15.75" customHeight="1">
      <c r="A729" s="54"/>
      <c r="B729" s="54"/>
      <c r="C729" s="55"/>
      <c r="D729" s="54"/>
      <c r="E729" s="54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4"/>
      <c r="Q729" s="57"/>
      <c r="R729" s="54"/>
      <c r="S729" s="54"/>
      <c r="T729" s="54"/>
      <c r="U729" s="54"/>
      <c r="V729" s="54"/>
      <c r="W729" s="54"/>
      <c r="X729" s="54"/>
      <c r="Y729" s="54"/>
      <c r="Z729" s="54"/>
      <c r="AA729" s="54"/>
      <c r="AB729" s="54"/>
      <c r="AC729" s="54"/>
      <c r="AD729" s="54"/>
      <c r="AE729" s="54"/>
      <c r="AF729" s="54"/>
      <c r="AG729" s="54"/>
      <c r="AH729" s="54"/>
      <c r="AI729" s="54"/>
      <c r="AJ729" s="54"/>
      <c r="AK729" s="56"/>
      <c r="AL729" s="56"/>
    </row>
    <row r="730" ht="15.75" customHeight="1">
      <c r="A730" s="54"/>
      <c r="B730" s="54"/>
      <c r="C730" s="55"/>
      <c r="D730" s="54"/>
      <c r="E730" s="54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4"/>
      <c r="Q730" s="57"/>
      <c r="R730" s="54"/>
      <c r="S730" s="54"/>
      <c r="T730" s="54"/>
      <c r="U730" s="54"/>
      <c r="V730" s="54"/>
      <c r="W730" s="54"/>
      <c r="X730" s="54"/>
      <c r="Y730" s="54"/>
      <c r="Z730" s="54"/>
      <c r="AA730" s="54"/>
      <c r="AB730" s="54"/>
      <c r="AC730" s="54"/>
      <c r="AD730" s="54"/>
      <c r="AE730" s="54"/>
      <c r="AF730" s="54"/>
      <c r="AG730" s="54"/>
      <c r="AH730" s="54"/>
      <c r="AI730" s="54"/>
      <c r="AJ730" s="54"/>
      <c r="AK730" s="56"/>
      <c r="AL730" s="56"/>
    </row>
    <row r="731" ht="15.75" customHeight="1">
      <c r="A731" s="54"/>
      <c r="B731" s="54"/>
      <c r="C731" s="55"/>
      <c r="D731" s="54"/>
      <c r="E731" s="54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4"/>
      <c r="Q731" s="57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54"/>
      <c r="AH731" s="54"/>
      <c r="AI731" s="54"/>
      <c r="AJ731" s="54"/>
      <c r="AK731" s="56"/>
      <c r="AL731" s="56"/>
    </row>
    <row r="732" ht="15.75" customHeight="1">
      <c r="A732" s="54"/>
      <c r="B732" s="54"/>
      <c r="C732" s="55"/>
      <c r="D732" s="54"/>
      <c r="E732" s="54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4"/>
      <c r="Q732" s="57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  <c r="AC732" s="54"/>
      <c r="AD732" s="54"/>
      <c r="AE732" s="54"/>
      <c r="AF732" s="54"/>
      <c r="AG732" s="54"/>
      <c r="AH732" s="54"/>
      <c r="AI732" s="54"/>
      <c r="AJ732" s="54"/>
      <c r="AK732" s="56"/>
      <c r="AL732" s="56"/>
    </row>
    <row r="733" ht="15.75" customHeight="1">
      <c r="A733" s="54"/>
      <c r="B733" s="54"/>
      <c r="C733" s="55"/>
      <c r="D733" s="54"/>
      <c r="E733" s="54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4"/>
      <c r="Q733" s="57"/>
      <c r="R733" s="54"/>
      <c r="S733" s="54"/>
      <c r="T733" s="54"/>
      <c r="U733" s="54"/>
      <c r="V733" s="54"/>
      <c r="W733" s="54"/>
      <c r="X733" s="54"/>
      <c r="Y733" s="54"/>
      <c r="Z733" s="54"/>
      <c r="AA733" s="54"/>
      <c r="AB733" s="54"/>
      <c r="AC733" s="54"/>
      <c r="AD733" s="54"/>
      <c r="AE733" s="54"/>
      <c r="AF733" s="54"/>
      <c r="AG733" s="54"/>
      <c r="AH733" s="54"/>
      <c r="AI733" s="54"/>
      <c r="AJ733" s="54"/>
      <c r="AK733" s="56"/>
      <c r="AL733" s="56"/>
    </row>
    <row r="734" ht="15.75" customHeight="1">
      <c r="A734" s="54"/>
      <c r="B734" s="54"/>
      <c r="C734" s="55"/>
      <c r="D734" s="54"/>
      <c r="E734" s="54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4"/>
      <c r="Q734" s="57"/>
      <c r="R734" s="54"/>
      <c r="S734" s="54"/>
      <c r="T734" s="54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  <c r="AE734" s="54"/>
      <c r="AF734" s="54"/>
      <c r="AG734" s="54"/>
      <c r="AH734" s="54"/>
      <c r="AI734" s="54"/>
      <c r="AJ734" s="54"/>
      <c r="AK734" s="56"/>
      <c r="AL734" s="56"/>
    </row>
    <row r="735" ht="15.75" customHeight="1">
      <c r="A735" s="54"/>
      <c r="B735" s="54"/>
      <c r="C735" s="55"/>
      <c r="D735" s="54"/>
      <c r="E735" s="54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4"/>
      <c r="Q735" s="57"/>
      <c r="R735" s="54"/>
      <c r="S735" s="54"/>
      <c r="T735" s="54"/>
      <c r="U735" s="54"/>
      <c r="V735" s="54"/>
      <c r="W735" s="54"/>
      <c r="X735" s="54"/>
      <c r="Y735" s="54"/>
      <c r="Z735" s="54"/>
      <c r="AA735" s="54"/>
      <c r="AB735" s="54"/>
      <c r="AC735" s="54"/>
      <c r="AD735" s="54"/>
      <c r="AE735" s="54"/>
      <c r="AF735" s="54"/>
      <c r="AG735" s="54"/>
      <c r="AH735" s="54"/>
      <c r="AI735" s="54"/>
      <c r="AJ735" s="54"/>
      <c r="AK735" s="56"/>
      <c r="AL735" s="56"/>
    </row>
    <row r="736" ht="15.75" customHeight="1">
      <c r="A736" s="54"/>
      <c r="B736" s="54"/>
      <c r="C736" s="55"/>
      <c r="D736" s="54"/>
      <c r="E736" s="54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4"/>
      <c r="Q736" s="57"/>
      <c r="R736" s="54"/>
      <c r="S736" s="54"/>
      <c r="T736" s="54"/>
      <c r="U736" s="54"/>
      <c r="V736" s="54"/>
      <c r="W736" s="54"/>
      <c r="X736" s="54"/>
      <c r="Y736" s="54"/>
      <c r="Z736" s="54"/>
      <c r="AA736" s="54"/>
      <c r="AB736" s="54"/>
      <c r="AC736" s="54"/>
      <c r="AD736" s="54"/>
      <c r="AE736" s="54"/>
      <c r="AF736" s="54"/>
      <c r="AG736" s="54"/>
      <c r="AH736" s="54"/>
      <c r="AI736" s="54"/>
      <c r="AJ736" s="54"/>
      <c r="AK736" s="56"/>
      <c r="AL736" s="56"/>
    </row>
    <row r="737" ht="15.75" customHeight="1">
      <c r="A737" s="54"/>
      <c r="B737" s="54"/>
      <c r="C737" s="55"/>
      <c r="D737" s="54"/>
      <c r="E737" s="54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4"/>
      <c r="Q737" s="57"/>
      <c r="R737" s="54"/>
      <c r="S737" s="54"/>
      <c r="T737" s="54"/>
      <c r="U737" s="54"/>
      <c r="V737" s="54"/>
      <c r="W737" s="54"/>
      <c r="X737" s="54"/>
      <c r="Y737" s="54"/>
      <c r="Z737" s="54"/>
      <c r="AA737" s="54"/>
      <c r="AB737" s="54"/>
      <c r="AC737" s="54"/>
      <c r="AD737" s="54"/>
      <c r="AE737" s="54"/>
      <c r="AF737" s="54"/>
      <c r="AG737" s="54"/>
      <c r="AH737" s="54"/>
      <c r="AI737" s="54"/>
      <c r="AJ737" s="54"/>
      <c r="AK737" s="56"/>
      <c r="AL737" s="56"/>
    </row>
    <row r="738" ht="15.75" customHeight="1">
      <c r="A738" s="54"/>
      <c r="B738" s="54"/>
      <c r="C738" s="55"/>
      <c r="D738" s="54"/>
      <c r="E738" s="54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4"/>
      <c r="Q738" s="57"/>
      <c r="R738" s="54"/>
      <c r="S738" s="54"/>
      <c r="T738" s="54"/>
      <c r="U738" s="54"/>
      <c r="V738" s="54"/>
      <c r="W738" s="54"/>
      <c r="X738" s="54"/>
      <c r="Y738" s="54"/>
      <c r="Z738" s="54"/>
      <c r="AA738" s="54"/>
      <c r="AB738" s="54"/>
      <c r="AC738" s="54"/>
      <c r="AD738" s="54"/>
      <c r="AE738" s="54"/>
      <c r="AF738" s="54"/>
      <c r="AG738" s="54"/>
      <c r="AH738" s="54"/>
      <c r="AI738" s="54"/>
      <c r="AJ738" s="54"/>
      <c r="AK738" s="56"/>
      <c r="AL738" s="56"/>
    </row>
    <row r="739" ht="15.75" customHeight="1">
      <c r="A739" s="54"/>
      <c r="B739" s="54"/>
      <c r="C739" s="55"/>
      <c r="D739" s="54"/>
      <c r="E739" s="54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4"/>
      <c r="Q739" s="57"/>
      <c r="R739" s="54"/>
      <c r="S739" s="54"/>
      <c r="T739" s="54"/>
      <c r="U739" s="54"/>
      <c r="V739" s="54"/>
      <c r="W739" s="54"/>
      <c r="X739" s="54"/>
      <c r="Y739" s="54"/>
      <c r="Z739" s="54"/>
      <c r="AA739" s="54"/>
      <c r="AB739" s="54"/>
      <c r="AC739" s="54"/>
      <c r="AD739" s="54"/>
      <c r="AE739" s="54"/>
      <c r="AF739" s="54"/>
      <c r="AG739" s="54"/>
      <c r="AH739" s="54"/>
      <c r="AI739" s="54"/>
      <c r="AJ739" s="54"/>
      <c r="AK739" s="56"/>
      <c r="AL739" s="56"/>
    </row>
    <row r="740" ht="15.75" customHeight="1">
      <c r="A740" s="54"/>
      <c r="B740" s="54"/>
      <c r="C740" s="55"/>
      <c r="D740" s="54"/>
      <c r="E740" s="54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4"/>
      <c r="Q740" s="57"/>
      <c r="R740" s="54"/>
      <c r="S740" s="54"/>
      <c r="T740" s="54"/>
      <c r="U740" s="54"/>
      <c r="V740" s="54"/>
      <c r="W740" s="54"/>
      <c r="X740" s="54"/>
      <c r="Y740" s="54"/>
      <c r="Z740" s="54"/>
      <c r="AA740" s="54"/>
      <c r="AB740" s="54"/>
      <c r="AC740" s="54"/>
      <c r="AD740" s="54"/>
      <c r="AE740" s="54"/>
      <c r="AF740" s="54"/>
      <c r="AG740" s="54"/>
      <c r="AH740" s="54"/>
      <c r="AI740" s="54"/>
      <c r="AJ740" s="54"/>
      <c r="AK740" s="56"/>
      <c r="AL740" s="56"/>
    </row>
    <row r="741" ht="15.75" customHeight="1">
      <c r="A741" s="54"/>
      <c r="B741" s="54"/>
      <c r="C741" s="55"/>
      <c r="D741" s="54"/>
      <c r="E741" s="54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4"/>
      <c r="Q741" s="57"/>
      <c r="R741" s="54"/>
      <c r="S741" s="54"/>
      <c r="T741" s="54"/>
      <c r="U741" s="54"/>
      <c r="V741" s="54"/>
      <c r="W741" s="54"/>
      <c r="X741" s="54"/>
      <c r="Y741" s="54"/>
      <c r="Z741" s="54"/>
      <c r="AA741" s="54"/>
      <c r="AB741" s="54"/>
      <c r="AC741" s="54"/>
      <c r="AD741" s="54"/>
      <c r="AE741" s="54"/>
      <c r="AF741" s="54"/>
      <c r="AG741" s="54"/>
      <c r="AH741" s="54"/>
      <c r="AI741" s="54"/>
      <c r="AJ741" s="54"/>
      <c r="AK741" s="56"/>
      <c r="AL741" s="56"/>
    </row>
    <row r="742" ht="15.75" customHeight="1">
      <c r="A742" s="54"/>
      <c r="B742" s="54"/>
      <c r="C742" s="55"/>
      <c r="D742" s="54"/>
      <c r="E742" s="54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4"/>
      <c r="Q742" s="57"/>
      <c r="R742" s="54"/>
      <c r="S742" s="54"/>
      <c r="T742" s="54"/>
      <c r="U742" s="54"/>
      <c r="V742" s="54"/>
      <c r="W742" s="54"/>
      <c r="X742" s="54"/>
      <c r="Y742" s="54"/>
      <c r="Z742" s="54"/>
      <c r="AA742" s="54"/>
      <c r="AB742" s="54"/>
      <c r="AC742" s="54"/>
      <c r="AD742" s="54"/>
      <c r="AE742" s="54"/>
      <c r="AF742" s="54"/>
      <c r="AG742" s="54"/>
      <c r="AH742" s="54"/>
      <c r="AI742" s="54"/>
      <c r="AJ742" s="54"/>
      <c r="AK742" s="56"/>
      <c r="AL742" s="56"/>
    </row>
    <row r="743" ht="15.75" customHeight="1">
      <c r="A743" s="54"/>
      <c r="B743" s="54"/>
      <c r="C743" s="55"/>
      <c r="D743" s="54"/>
      <c r="E743" s="54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4"/>
      <c r="Q743" s="57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  <c r="AC743" s="54"/>
      <c r="AD743" s="54"/>
      <c r="AE743" s="54"/>
      <c r="AF743" s="54"/>
      <c r="AG743" s="54"/>
      <c r="AH743" s="54"/>
      <c r="AI743" s="54"/>
      <c r="AJ743" s="54"/>
      <c r="AK743" s="56"/>
      <c r="AL743" s="56"/>
    </row>
    <row r="744" ht="15.75" customHeight="1">
      <c r="A744" s="54"/>
      <c r="B744" s="54"/>
      <c r="C744" s="55"/>
      <c r="D744" s="54"/>
      <c r="E744" s="54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4"/>
      <c r="Q744" s="57"/>
      <c r="R744" s="54"/>
      <c r="S744" s="54"/>
      <c r="T744" s="54"/>
      <c r="U744" s="54"/>
      <c r="V744" s="54"/>
      <c r="W744" s="54"/>
      <c r="X744" s="54"/>
      <c r="Y744" s="54"/>
      <c r="Z744" s="54"/>
      <c r="AA744" s="54"/>
      <c r="AB744" s="54"/>
      <c r="AC744" s="54"/>
      <c r="AD744" s="54"/>
      <c r="AE744" s="54"/>
      <c r="AF744" s="54"/>
      <c r="AG744" s="54"/>
      <c r="AH744" s="54"/>
      <c r="AI744" s="54"/>
      <c r="AJ744" s="54"/>
      <c r="AK744" s="56"/>
      <c r="AL744" s="56"/>
    </row>
    <row r="745" ht="15.75" customHeight="1">
      <c r="A745" s="54"/>
      <c r="B745" s="54"/>
      <c r="C745" s="55"/>
      <c r="D745" s="54"/>
      <c r="E745" s="54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4"/>
      <c r="Q745" s="57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  <c r="AC745" s="54"/>
      <c r="AD745" s="54"/>
      <c r="AE745" s="54"/>
      <c r="AF745" s="54"/>
      <c r="AG745" s="54"/>
      <c r="AH745" s="54"/>
      <c r="AI745" s="54"/>
      <c r="AJ745" s="54"/>
      <c r="AK745" s="56"/>
      <c r="AL745" s="56"/>
    </row>
    <row r="746" ht="15.75" customHeight="1">
      <c r="A746" s="54"/>
      <c r="B746" s="54"/>
      <c r="C746" s="55"/>
      <c r="D746" s="54"/>
      <c r="E746" s="54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4"/>
      <c r="Q746" s="57"/>
      <c r="R746" s="54"/>
      <c r="S746" s="54"/>
      <c r="T746" s="54"/>
      <c r="U746" s="54"/>
      <c r="V746" s="54"/>
      <c r="W746" s="54"/>
      <c r="X746" s="54"/>
      <c r="Y746" s="54"/>
      <c r="Z746" s="54"/>
      <c r="AA746" s="54"/>
      <c r="AB746" s="54"/>
      <c r="AC746" s="54"/>
      <c r="AD746" s="54"/>
      <c r="AE746" s="54"/>
      <c r="AF746" s="54"/>
      <c r="AG746" s="54"/>
      <c r="AH746" s="54"/>
      <c r="AI746" s="54"/>
      <c r="AJ746" s="54"/>
      <c r="AK746" s="56"/>
      <c r="AL746" s="56"/>
    </row>
    <row r="747" ht="15.75" customHeight="1">
      <c r="A747" s="54"/>
      <c r="B747" s="54"/>
      <c r="C747" s="55"/>
      <c r="D747" s="54"/>
      <c r="E747" s="54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4"/>
      <c r="Q747" s="57"/>
      <c r="R747" s="54"/>
      <c r="S747" s="54"/>
      <c r="T747" s="54"/>
      <c r="U747" s="54"/>
      <c r="V747" s="54"/>
      <c r="W747" s="54"/>
      <c r="X747" s="54"/>
      <c r="Y747" s="54"/>
      <c r="Z747" s="54"/>
      <c r="AA747" s="54"/>
      <c r="AB747" s="54"/>
      <c r="AC747" s="54"/>
      <c r="AD747" s="54"/>
      <c r="AE747" s="54"/>
      <c r="AF747" s="54"/>
      <c r="AG747" s="54"/>
      <c r="AH747" s="54"/>
      <c r="AI747" s="54"/>
      <c r="AJ747" s="54"/>
      <c r="AK747" s="56"/>
      <c r="AL747" s="56"/>
    </row>
    <row r="748" ht="15.75" customHeight="1">
      <c r="A748" s="54"/>
      <c r="B748" s="54"/>
      <c r="C748" s="55"/>
      <c r="D748" s="54"/>
      <c r="E748" s="54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4"/>
      <c r="Q748" s="57"/>
      <c r="R748" s="54"/>
      <c r="S748" s="54"/>
      <c r="T748" s="54"/>
      <c r="U748" s="54"/>
      <c r="V748" s="54"/>
      <c r="W748" s="54"/>
      <c r="X748" s="54"/>
      <c r="Y748" s="54"/>
      <c r="Z748" s="54"/>
      <c r="AA748" s="54"/>
      <c r="AB748" s="54"/>
      <c r="AC748" s="54"/>
      <c r="AD748" s="54"/>
      <c r="AE748" s="54"/>
      <c r="AF748" s="54"/>
      <c r="AG748" s="54"/>
      <c r="AH748" s="54"/>
      <c r="AI748" s="54"/>
      <c r="AJ748" s="54"/>
      <c r="AK748" s="56"/>
      <c r="AL748" s="56"/>
    </row>
    <row r="749" ht="15.75" customHeight="1">
      <c r="A749" s="54"/>
      <c r="B749" s="54"/>
      <c r="C749" s="55"/>
      <c r="D749" s="54"/>
      <c r="E749" s="54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4"/>
      <c r="Q749" s="57"/>
      <c r="R749" s="54"/>
      <c r="S749" s="54"/>
      <c r="T749" s="54"/>
      <c r="U749" s="54"/>
      <c r="V749" s="54"/>
      <c r="W749" s="54"/>
      <c r="X749" s="54"/>
      <c r="Y749" s="54"/>
      <c r="Z749" s="54"/>
      <c r="AA749" s="54"/>
      <c r="AB749" s="54"/>
      <c r="AC749" s="54"/>
      <c r="AD749" s="54"/>
      <c r="AE749" s="54"/>
      <c r="AF749" s="54"/>
      <c r="AG749" s="54"/>
      <c r="AH749" s="54"/>
      <c r="AI749" s="54"/>
      <c r="AJ749" s="54"/>
      <c r="AK749" s="56"/>
      <c r="AL749" s="56"/>
    </row>
    <row r="750" ht="15.75" customHeight="1">
      <c r="A750" s="54"/>
      <c r="B750" s="54"/>
      <c r="C750" s="55"/>
      <c r="D750" s="54"/>
      <c r="E750" s="54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4"/>
      <c r="Q750" s="57"/>
      <c r="R750" s="54"/>
      <c r="S750" s="54"/>
      <c r="T750" s="54"/>
      <c r="U750" s="54"/>
      <c r="V750" s="54"/>
      <c r="W750" s="54"/>
      <c r="X750" s="54"/>
      <c r="Y750" s="54"/>
      <c r="Z750" s="54"/>
      <c r="AA750" s="54"/>
      <c r="AB750" s="54"/>
      <c r="AC750" s="54"/>
      <c r="AD750" s="54"/>
      <c r="AE750" s="54"/>
      <c r="AF750" s="54"/>
      <c r="AG750" s="54"/>
      <c r="AH750" s="54"/>
      <c r="AI750" s="54"/>
      <c r="AJ750" s="54"/>
      <c r="AK750" s="56"/>
      <c r="AL750" s="56"/>
    </row>
    <row r="751" ht="15.75" customHeight="1">
      <c r="A751" s="54"/>
      <c r="B751" s="54"/>
      <c r="C751" s="55"/>
      <c r="D751" s="54"/>
      <c r="E751" s="54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4"/>
      <c r="Q751" s="57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54"/>
      <c r="AH751" s="54"/>
      <c r="AI751" s="54"/>
      <c r="AJ751" s="54"/>
      <c r="AK751" s="56"/>
      <c r="AL751" s="56"/>
    </row>
    <row r="752" ht="15.75" customHeight="1">
      <c r="A752" s="54"/>
      <c r="B752" s="54"/>
      <c r="C752" s="55"/>
      <c r="D752" s="54"/>
      <c r="E752" s="54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4"/>
      <c r="Q752" s="57"/>
      <c r="R752" s="54"/>
      <c r="S752" s="54"/>
      <c r="T752" s="54"/>
      <c r="U752" s="54"/>
      <c r="V752" s="54"/>
      <c r="W752" s="54"/>
      <c r="X752" s="54"/>
      <c r="Y752" s="54"/>
      <c r="Z752" s="54"/>
      <c r="AA752" s="54"/>
      <c r="AB752" s="54"/>
      <c r="AC752" s="54"/>
      <c r="AD752" s="54"/>
      <c r="AE752" s="54"/>
      <c r="AF752" s="54"/>
      <c r="AG752" s="54"/>
      <c r="AH752" s="54"/>
      <c r="AI752" s="54"/>
      <c r="AJ752" s="54"/>
      <c r="AK752" s="56"/>
      <c r="AL752" s="56"/>
    </row>
    <row r="753" ht="15.75" customHeight="1">
      <c r="A753" s="54"/>
      <c r="B753" s="54"/>
      <c r="C753" s="55"/>
      <c r="D753" s="54"/>
      <c r="E753" s="54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4"/>
      <c r="Q753" s="57"/>
      <c r="R753" s="54"/>
      <c r="S753" s="54"/>
      <c r="T753" s="54"/>
      <c r="U753" s="54"/>
      <c r="V753" s="54"/>
      <c r="W753" s="54"/>
      <c r="X753" s="54"/>
      <c r="Y753" s="54"/>
      <c r="Z753" s="54"/>
      <c r="AA753" s="54"/>
      <c r="AB753" s="54"/>
      <c r="AC753" s="54"/>
      <c r="AD753" s="54"/>
      <c r="AE753" s="54"/>
      <c r="AF753" s="54"/>
      <c r="AG753" s="54"/>
      <c r="AH753" s="54"/>
      <c r="AI753" s="54"/>
      <c r="AJ753" s="54"/>
      <c r="AK753" s="56"/>
      <c r="AL753" s="56"/>
    </row>
    <row r="754" ht="15.75" customHeight="1">
      <c r="A754" s="54"/>
      <c r="B754" s="54"/>
      <c r="C754" s="55"/>
      <c r="D754" s="54"/>
      <c r="E754" s="54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4"/>
      <c r="Q754" s="57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  <c r="AC754" s="54"/>
      <c r="AD754" s="54"/>
      <c r="AE754" s="54"/>
      <c r="AF754" s="54"/>
      <c r="AG754" s="54"/>
      <c r="AH754" s="54"/>
      <c r="AI754" s="54"/>
      <c r="AJ754" s="54"/>
      <c r="AK754" s="56"/>
      <c r="AL754" s="56"/>
    </row>
    <row r="755" ht="15.75" customHeight="1">
      <c r="A755" s="54"/>
      <c r="B755" s="54"/>
      <c r="C755" s="55"/>
      <c r="D755" s="54"/>
      <c r="E755" s="54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4"/>
      <c r="Q755" s="57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  <c r="AC755" s="54"/>
      <c r="AD755" s="54"/>
      <c r="AE755" s="54"/>
      <c r="AF755" s="54"/>
      <c r="AG755" s="54"/>
      <c r="AH755" s="54"/>
      <c r="AI755" s="54"/>
      <c r="AJ755" s="54"/>
      <c r="AK755" s="56"/>
      <c r="AL755" s="56"/>
    </row>
    <row r="756" ht="15.75" customHeight="1">
      <c r="A756" s="54"/>
      <c r="B756" s="54"/>
      <c r="C756" s="55"/>
      <c r="D756" s="54"/>
      <c r="E756" s="54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4"/>
      <c r="Q756" s="57"/>
      <c r="R756" s="54"/>
      <c r="S756" s="54"/>
      <c r="T756" s="54"/>
      <c r="U756" s="54"/>
      <c r="V756" s="54"/>
      <c r="W756" s="54"/>
      <c r="X756" s="54"/>
      <c r="Y756" s="54"/>
      <c r="Z756" s="54"/>
      <c r="AA756" s="54"/>
      <c r="AB756" s="54"/>
      <c r="AC756" s="54"/>
      <c r="AD756" s="54"/>
      <c r="AE756" s="54"/>
      <c r="AF756" s="54"/>
      <c r="AG756" s="54"/>
      <c r="AH756" s="54"/>
      <c r="AI756" s="54"/>
      <c r="AJ756" s="54"/>
      <c r="AK756" s="56"/>
      <c r="AL756" s="56"/>
    </row>
    <row r="757" ht="15.75" customHeight="1">
      <c r="A757" s="54"/>
      <c r="B757" s="54"/>
      <c r="C757" s="55"/>
      <c r="D757" s="54"/>
      <c r="E757" s="54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4"/>
      <c r="Q757" s="57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  <c r="AC757" s="54"/>
      <c r="AD757" s="54"/>
      <c r="AE757" s="54"/>
      <c r="AF757" s="54"/>
      <c r="AG757" s="54"/>
      <c r="AH757" s="54"/>
      <c r="AI757" s="54"/>
      <c r="AJ757" s="54"/>
      <c r="AK757" s="56"/>
      <c r="AL757" s="56"/>
    </row>
    <row r="758" ht="15.75" customHeight="1">
      <c r="A758" s="54"/>
      <c r="B758" s="54"/>
      <c r="C758" s="55"/>
      <c r="D758" s="54"/>
      <c r="E758" s="54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4"/>
      <c r="Q758" s="57"/>
      <c r="R758" s="54"/>
      <c r="S758" s="54"/>
      <c r="T758" s="54"/>
      <c r="U758" s="54"/>
      <c r="V758" s="54"/>
      <c r="W758" s="54"/>
      <c r="X758" s="54"/>
      <c r="Y758" s="54"/>
      <c r="Z758" s="54"/>
      <c r="AA758" s="54"/>
      <c r="AB758" s="54"/>
      <c r="AC758" s="54"/>
      <c r="AD758" s="54"/>
      <c r="AE758" s="54"/>
      <c r="AF758" s="54"/>
      <c r="AG758" s="54"/>
      <c r="AH758" s="54"/>
      <c r="AI758" s="54"/>
      <c r="AJ758" s="54"/>
      <c r="AK758" s="56"/>
      <c r="AL758" s="56"/>
    </row>
    <row r="759" ht="15.75" customHeight="1">
      <c r="A759" s="54"/>
      <c r="B759" s="54"/>
      <c r="C759" s="55"/>
      <c r="D759" s="54"/>
      <c r="E759" s="54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4"/>
      <c r="Q759" s="57"/>
      <c r="R759" s="54"/>
      <c r="S759" s="54"/>
      <c r="T759" s="54"/>
      <c r="U759" s="54"/>
      <c r="V759" s="54"/>
      <c r="W759" s="54"/>
      <c r="X759" s="54"/>
      <c r="Y759" s="54"/>
      <c r="Z759" s="54"/>
      <c r="AA759" s="54"/>
      <c r="AB759" s="54"/>
      <c r="AC759" s="54"/>
      <c r="AD759" s="54"/>
      <c r="AE759" s="54"/>
      <c r="AF759" s="54"/>
      <c r="AG759" s="54"/>
      <c r="AH759" s="54"/>
      <c r="AI759" s="54"/>
      <c r="AJ759" s="54"/>
      <c r="AK759" s="56"/>
      <c r="AL759" s="56"/>
    </row>
    <row r="760" ht="15.75" customHeight="1">
      <c r="A760" s="54"/>
      <c r="B760" s="54"/>
      <c r="C760" s="55"/>
      <c r="D760" s="54"/>
      <c r="E760" s="54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4"/>
      <c r="Q760" s="57"/>
      <c r="R760" s="54"/>
      <c r="S760" s="54"/>
      <c r="T760" s="54"/>
      <c r="U760" s="54"/>
      <c r="V760" s="54"/>
      <c r="W760" s="54"/>
      <c r="X760" s="54"/>
      <c r="Y760" s="54"/>
      <c r="Z760" s="54"/>
      <c r="AA760" s="54"/>
      <c r="AB760" s="54"/>
      <c r="AC760" s="54"/>
      <c r="AD760" s="54"/>
      <c r="AE760" s="54"/>
      <c r="AF760" s="54"/>
      <c r="AG760" s="54"/>
      <c r="AH760" s="54"/>
      <c r="AI760" s="54"/>
      <c r="AJ760" s="54"/>
      <c r="AK760" s="56"/>
      <c r="AL760" s="56"/>
    </row>
    <row r="761" ht="15.75" customHeight="1">
      <c r="A761" s="54"/>
      <c r="B761" s="54"/>
      <c r="C761" s="55"/>
      <c r="D761" s="54"/>
      <c r="E761" s="54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4"/>
      <c r="Q761" s="57"/>
      <c r="R761" s="54"/>
      <c r="S761" s="54"/>
      <c r="T761" s="54"/>
      <c r="U761" s="54"/>
      <c r="V761" s="54"/>
      <c r="W761" s="54"/>
      <c r="X761" s="54"/>
      <c r="Y761" s="54"/>
      <c r="Z761" s="54"/>
      <c r="AA761" s="54"/>
      <c r="AB761" s="54"/>
      <c r="AC761" s="54"/>
      <c r="AD761" s="54"/>
      <c r="AE761" s="54"/>
      <c r="AF761" s="54"/>
      <c r="AG761" s="54"/>
      <c r="AH761" s="54"/>
      <c r="AI761" s="54"/>
      <c r="AJ761" s="54"/>
      <c r="AK761" s="56"/>
      <c r="AL761" s="56"/>
    </row>
    <row r="762" ht="15.75" customHeight="1">
      <c r="A762" s="54"/>
      <c r="B762" s="54"/>
      <c r="C762" s="55"/>
      <c r="D762" s="54"/>
      <c r="E762" s="54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4"/>
      <c r="Q762" s="57"/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  <c r="AC762" s="54"/>
      <c r="AD762" s="54"/>
      <c r="AE762" s="54"/>
      <c r="AF762" s="54"/>
      <c r="AG762" s="54"/>
      <c r="AH762" s="54"/>
      <c r="AI762" s="54"/>
      <c r="AJ762" s="54"/>
      <c r="AK762" s="56"/>
      <c r="AL762" s="56"/>
    </row>
    <row r="763" ht="15.75" customHeight="1">
      <c r="A763" s="54"/>
      <c r="B763" s="54"/>
      <c r="C763" s="55"/>
      <c r="D763" s="54"/>
      <c r="E763" s="54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4"/>
      <c r="Q763" s="57"/>
      <c r="R763" s="54"/>
      <c r="S763" s="54"/>
      <c r="T763" s="54"/>
      <c r="U763" s="54"/>
      <c r="V763" s="54"/>
      <c r="W763" s="54"/>
      <c r="X763" s="54"/>
      <c r="Y763" s="54"/>
      <c r="Z763" s="54"/>
      <c r="AA763" s="54"/>
      <c r="AB763" s="54"/>
      <c r="AC763" s="54"/>
      <c r="AD763" s="54"/>
      <c r="AE763" s="54"/>
      <c r="AF763" s="54"/>
      <c r="AG763" s="54"/>
      <c r="AH763" s="54"/>
      <c r="AI763" s="54"/>
      <c r="AJ763" s="54"/>
      <c r="AK763" s="56"/>
      <c r="AL763" s="56"/>
    </row>
    <row r="764" ht="15.75" customHeight="1">
      <c r="A764" s="54"/>
      <c r="B764" s="54"/>
      <c r="C764" s="55"/>
      <c r="D764" s="54"/>
      <c r="E764" s="54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4"/>
      <c r="Q764" s="57"/>
      <c r="R764" s="54"/>
      <c r="S764" s="54"/>
      <c r="T764" s="54"/>
      <c r="U764" s="54"/>
      <c r="V764" s="54"/>
      <c r="W764" s="54"/>
      <c r="X764" s="54"/>
      <c r="Y764" s="54"/>
      <c r="Z764" s="54"/>
      <c r="AA764" s="54"/>
      <c r="AB764" s="54"/>
      <c r="AC764" s="54"/>
      <c r="AD764" s="54"/>
      <c r="AE764" s="54"/>
      <c r="AF764" s="54"/>
      <c r="AG764" s="54"/>
      <c r="AH764" s="54"/>
      <c r="AI764" s="54"/>
      <c r="AJ764" s="54"/>
      <c r="AK764" s="56"/>
      <c r="AL764" s="56"/>
    </row>
    <row r="765" ht="15.75" customHeight="1">
      <c r="A765" s="54"/>
      <c r="B765" s="54"/>
      <c r="C765" s="55"/>
      <c r="D765" s="54"/>
      <c r="E765" s="54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4"/>
      <c r="Q765" s="57"/>
      <c r="R765" s="54"/>
      <c r="S765" s="54"/>
      <c r="T765" s="54"/>
      <c r="U765" s="54"/>
      <c r="V765" s="54"/>
      <c r="W765" s="54"/>
      <c r="X765" s="54"/>
      <c r="Y765" s="54"/>
      <c r="Z765" s="54"/>
      <c r="AA765" s="54"/>
      <c r="AB765" s="54"/>
      <c r="AC765" s="54"/>
      <c r="AD765" s="54"/>
      <c r="AE765" s="54"/>
      <c r="AF765" s="54"/>
      <c r="AG765" s="54"/>
      <c r="AH765" s="54"/>
      <c r="AI765" s="54"/>
      <c r="AJ765" s="54"/>
      <c r="AK765" s="56"/>
      <c r="AL765" s="56"/>
    </row>
    <row r="766" ht="15.75" customHeight="1">
      <c r="A766" s="54"/>
      <c r="B766" s="54"/>
      <c r="C766" s="55"/>
      <c r="D766" s="54"/>
      <c r="E766" s="54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4"/>
      <c r="Q766" s="57"/>
      <c r="R766" s="54"/>
      <c r="S766" s="54"/>
      <c r="T766" s="54"/>
      <c r="U766" s="54"/>
      <c r="V766" s="54"/>
      <c r="W766" s="54"/>
      <c r="X766" s="54"/>
      <c r="Y766" s="54"/>
      <c r="Z766" s="54"/>
      <c r="AA766" s="54"/>
      <c r="AB766" s="54"/>
      <c r="AC766" s="54"/>
      <c r="AD766" s="54"/>
      <c r="AE766" s="54"/>
      <c r="AF766" s="54"/>
      <c r="AG766" s="54"/>
      <c r="AH766" s="54"/>
      <c r="AI766" s="54"/>
      <c r="AJ766" s="54"/>
      <c r="AK766" s="56"/>
      <c r="AL766" s="56"/>
    </row>
    <row r="767" ht="15.75" customHeight="1">
      <c r="A767" s="54"/>
      <c r="B767" s="54"/>
      <c r="C767" s="55"/>
      <c r="D767" s="54"/>
      <c r="E767" s="54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4"/>
      <c r="Q767" s="57"/>
      <c r="R767" s="54"/>
      <c r="S767" s="54"/>
      <c r="T767" s="54"/>
      <c r="U767" s="54"/>
      <c r="V767" s="54"/>
      <c r="W767" s="54"/>
      <c r="X767" s="54"/>
      <c r="Y767" s="54"/>
      <c r="Z767" s="54"/>
      <c r="AA767" s="54"/>
      <c r="AB767" s="54"/>
      <c r="AC767" s="54"/>
      <c r="AD767" s="54"/>
      <c r="AE767" s="54"/>
      <c r="AF767" s="54"/>
      <c r="AG767" s="54"/>
      <c r="AH767" s="54"/>
      <c r="AI767" s="54"/>
      <c r="AJ767" s="54"/>
      <c r="AK767" s="56"/>
      <c r="AL767" s="56"/>
    </row>
    <row r="768" ht="15.75" customHeight="1">
      <c r="A768" s="54"/>
      <c r="B768" s="54"/>
      <c r="C768" s="55"/>
      <c r="D768" s="54"/>
      <c r="E768" s="54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4"/>
      <c r="Q768" s="57"/>
      <c r="R768" s="54"/>
      <c r="S768" s="54"/>
      <c r="T768" s="54"/>
      <c r="U768" s="54"/>
      <c r="V768" s="54"/>
      <c r="W768" s="54"/>
      <c r="X768" s="54"/>
      <c r="Y768" s="54"/>
      <c r="Z768" s="54"/>
      <c r="AA768" s="54"/>
      <c r="AB768" s="54"/>
      <c r="AC768" s="54"/>
      <c r="AD768" s="54"/>
      <c r="AE768" s="54"/>
      <c r="AF768" s="54"/>
      <c r="AG768" s="54"/>
      <c r="AH768" s="54"/>
      <c r="AI768" s="54"/>
      <c r="AJ768" s="54"/>
      <c r="AK768" s="56"/>
      <c r="AL768" s="56"/>
    </row>
    <row r="769" ht="15.75" customHeight="1">
      <c r="A769" s="54"/>
      <c r="B769" s="54"/>
      <c r="C769" s="55"/>
      <c r="D769" s="54"/>
      <c r="E769" s="54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4"/>
      <c r="Q769" s="57"/>
      <c r="R769" s="54"/>
      <c r="S769" s="54"/>
      <c r="T769" s="54"/>
      <c r="U769" s="54"/>
      <c r="V769" s="54"/>
      <c r="W769" s="54"/>
      <c r="X769" s="54"/>
      <c r="Y769" s="54"/>
      <c r="Z769" s="54"/>
      <c r="AA769" s="54"/>
      <c r="AB769" s="54"/>
      <c r="AC769" s="54"/>
      <c r="AD769" s="54"/>
      <c r="AE769" s="54"/>
      <c r="AF769" s="54"/>
      <c r="AG769" s="54"/>
      <c r="AH769" s="54"/>
      <c r="AI769" s="54"/>
      <c r="AJ769" s="54"/>
      <c r="AK769" s="56"/>
      <c r="AL769" s="56"/>
    </row>
    <row r="770" ht="15.75" customHeight="1">
      <c r="A770" s="54"/>
      <c r="B770" s="54"/>
      <c r="C770" s="55"/>
      <c r="D770" s="54"/>
      <c r="E770" s="54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4"/>
      <c r="Q770" s="57"/>
      <c r="R770" s="54"/>
      <c r="S770" s="54"/>
      <c r="T770" s="54"/>
      <c r="U770" s="54"/>
      <c r="V770" s="54"/>
      <c r="W770" s="54"/>
      <c r="X770" s="54"/>
      <c r="Y770" s="54"/>
      <c r="Z770" s="54"/>
      <c r="AA770" s="54"/>
      <c r="AB770" s="54"/>
      <c r="AC770" s="54"/>
      <c r="AD770" s="54"/>
      <c r="AE770" s="54"/>
      <c r="AF770" s="54"/>
      <c r="AG770" s="54"/>
      <c r="AH770" s="54"/>
      <c r="AI770" s="54"/>
      <c r="AJ770" s="54"/>
      <c r="AK770" s="56"/>
      <c r="AL770" s="56"/>
    </row>
    <row r="771" ht="15.75" customHeight="1">
      <c r="A771" s="54"/>
      <c r="B771" s="54"/>
      <c r="C771" s="55"/>
      <c r="D771" s="54"/>
      <c r="E771" s="54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4"/>
      <c r="Q771" s="57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54"/>
      <c r="AH771" s="54"/>
      <c r="AI771" s="54"/>
      <c r="AJ771" s="54"/>
      <c r="AK771" s="56"/>
      <c r="AL771" s="56"/>
    </row>
    <row r="772" ht="15.75" customHeight="1">
      <c r="A772" s="54"/>
      <c r="B772" s="54"/>
      <c r="C772" s="55"/>
      <c r="D772" s="54"/>
      <c r="E772" s="54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4"/>
      <c r="Q772" s="57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  <c r="AC772" s="54"/>
      <c r="AD772" s="54"/>
      <c r="AE772" s="54"/>
      <c r="AF772" s="54"/>
      <c r="AG772" s="54"/>
      <c r="AH772" s="54"/>
      <c r="AI772" s="54"/>
      <c r="AJ772" s="54"/>
      <c r="AK772" s="56"/>
      <c r="AL772" s="56"/>
    </row>
    <row r="773" ht="15.75" customHeight="1">
      <c r="A773" s="54"/>
      <c r="B773" s="54"/>
      <c r="C773" s="55"/>
      <c r="D773" s="54"/>
      <c r="E773" s="54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4"/>
      <c r="Q773" s="57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  <c r="AC773" s="54"/>
      <c r="AD773" s="54"/>
      <c r="AE773" s="54"/>
      <c r="AF773" s="54"/>
      <c r="AG773" s="54"/>
      <c r="AH773" s="54"/>
      <c r="AI773" s="54"/>
      <c r="AJ773" s="54"/>
      <c r="AK773" s="56"/>
      <c r="AL773" s="56"/>
    </row>
    <row r="774" ht="15.75" customHeight="1">
      <c r="A774" s="54"/>
      <c r="B774" s="54"/>
      <c r="C774" s="55"/>
      <c r="D774" s="54"/>
      <c r="E774" s="54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4"/>
      <c r="Q774" s="57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4"/>
      <c r="AE774" s="54"/>
      <c r="AF774" s="54"/>
      <c r="AG774" s="54"/>
      <c r="AH774" s="54"/>
      <c r="AI774" s="54"/>
      <c r="AJ774" s="54"/>
      <c r="AK774" s="56"/>
      <c r="AL774" s="56"/>
    </row>
    <row r="775" ht="15.75" customHeight="1">
      <c r="A775" s="54"/>
      <c r="B775" s="54"/>
      <c r="C775" s="55"/>
      <c r="D775" s="54"/>
      <c r="E775" s="54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4"/>
      <c r="Q775" s="57"/>
      <c r="R775" s="54"/>
      <c r="S775" s="54"/>
      <c r="T775" s="54"/>
      <c r="U775" s="54"/>
      <c r="V775" s="54"/>
      <c r="W775" s="54"/>
      <c r="X775" s="54"/>
      <c r="Y775" s="54"/>
      <c r="Z775" s="54"/>
      <c r="AA775" s="54"/>
      <c r="AB775" s="54"/>
      <c r="AC775" s="54"/>
      <c r="AD775" s="54"/>
      <c r="AE775" s="54"/>
      <c r="AF775" s="54"/>
      <c r="AG775" s="54"/>
      <c r="AH775" s="54"/>
      <c r="AI775" s="54"/>
      <c r="AJ775" s="54"/>
      <c r="AK775" s="56"/>
      <c r="AL775" s="56"/>
    </row>
    <row r="776" ht="15.75" customHeight="1">
      <c r="A776" s="54"/>
      <c r="B776" s="54"/>
      <c r="C776" s="55"/>
      <c r="D776" s="54"/>
      <c r="E776" s="54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4"/>
      <c r="Q776" s="57"/>
      <c r="R776" s="54"/>
      <c r="S776" s="54"/>
      <c r="T776" s="54"/>
      <c r="U776" s="54"/>
      <c r="V776" s="54"/>
      <c r="W776" s="54"/>
      <c r="X776" s="54"/>
      <c r="Y776" s="54"/>
      <c r="Z776" s="54"/>
      <c r="AA776" s="54"/>
      <c r="AB776" s="54"/>
      <c r="AC776" s="54"/>
      <c r="AD776" s="54"/>
      <c r="AE776" s="54"/>
      <c r="AF776" s="54"/>
      <c r="AG776" s="54"/>
      <c r="AH776" s="54"/>
      <c r="AI776" s="54"/>
      <c r="AJ776" s="54"/>
      <c r="AK776" s="56"/>
      <c r="AL776" s="56"/>
    </row>
    <row r="777" ht="15.75" customHeight="1">
      <c r="A777" s="54"/>
      <c r="B777" s="54"/>
      <c r="C777" s="55"/>
      <c r="D777" s="54"/>
      <c r="E777" s="54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4"/>
      <c r="Q777" s="57"/>
      <c r="R777" s="54"/>
      <c r="S777" s="54"/>
      <c r="T777" s="54"/>
      <c r="U777" s="54"/>
      <c r="V777" s="54"/>
      <c r="W777" s="54"/>
      <c r="X777" s="54"/>
      <c r="Y777" s="54"/>
      <c r="Z777" s="54"/>
      <c r="AA777" s="54"/>
      <c r="AB777" s="54"/>
      <c r="AC777" s="54"/>
      <c r="AD777" s="54"/>
      <c r="AE777" s="54"/>
      <c r="AF777" s="54"/>
      <c r="AG777" s="54"/>
      <c r="AH777" s="54"/>
      <c r="AI777" s="54"/>
      <c r="AJ777" s="54"/>
      <c r="AK777" s="56"/>
      <c r="AL777" s="56"/>
    </row>
    <row r="778" ht="15.75" customHeight="1">
      <c r="A778" s="54"/>
      <c r="B778" s="54"/>
      <c r="C778" s="55"/>
      <c r="D778" s="54"/>
      <c r="E778" s="54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4"/>
      <c r="Q778" s="57"/>
      <c r="R778" s="54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  <c r="AC778" s="54"/>
      <c r="AD778" s="54"/>
      <c r="AE778" s="54"/>
      <c r="AF778" s="54"/>
      <c r="AG778" s="54"/>
      <c r="AH778" s="54"/>
      <c r="AI778" s="54"/>
      <c r="AJ778" s="54"/>
      <c r="AK778" s="56"/>
      <c r="AL778" s="56"/>
    </row>
    <row r="779" ht="15.75" customHeight="1">
      <c r="A779" s="54"/>
      <c r="B779" s="54"/>
      <c r="C779" s="55"/>
      <c r="D779" s="54"/>
      <c r="E779" s="54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4"/>
      <c r="Q779" s="57"/>
      <c r="R779" s="54"/>
      <c r="S779" s="54"/>
      <c r="T779" s="54"/>
      <c r="U779" s="54"/>
      <c r="V779" s="54"/>
      <c r="W779" s="54"/>
      <c r="X779" s="54"/>
      <c r="Y779" s="54"/>
      <c r="Z779" s="54"/>
      <c r="AA779" s="54"/>
      <c r="AB779" s="54"/>
      <c r="AC779" s="54"/>
      <c r="AD779" s="54"/>
      <c r="AE779" s="54"/>
      <c r="AF779" s="54"/>
      <c r="AG779" s="54"/>
      <c r="AH779" s="54"/>
      <c r="AI779" s="54"/>
      <c r="AJ779" s="54"/>
      <c r="AK779" s="56"/>
      <c r="AL779" s="56"/>
    </row>
    <row r="780" ht="15.75" customHeight="1">
      <c r="A780" s="54"/>
      <c r="B780" s="54"/>
      <c r="C780" s="55"/>
      <c r="D780" s="54"/>
      <c r="E780" s="54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4"/>
      <c r="Q780" s="57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4"/>
      <c r="AE780" s="54"/>
      <c r="AF780" s="54"/>
      <c r="AG780" s="54"/>
      <c r="AH780" s="54"/>
      <c r="AI780" s="54"/>
      <c r="AJ780" s="54"/>
      <c r="AK780" s="56"/>
      <c r="AL780" s="56"/>
    </row>
    <row r="781" ht="15.75" customHeight="1">
      <c r="A781" s="54"/>
      <c r="B781" s="54"/>
      <c r="C781" s="55"/>
      <c r="D781" s="54"/>
      <c r="E781" s="54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4"/>
      <c r="Q781" s="57"/>
      <c r="R781" s="54"/>
      <c r="S781" s="54"/>
      <c r="T781" s="54"/>
      <c r="U781" s="54"/>
      <c r="V781" s="54"/>
      <c r="W781" s="54"/>
      <c r="X781" s="54"/>
      <c r="Y781" s="54"/>
      <c r="Z781" s="54"/>
      <c r="AA781" s="54"/>
      <c r="AB781" s="54"/>
      <c r="AC781" s="54"/>
      <c r="AD781" s="54"/>
      <c r="AE781" s="54"/>
      <c r="AF781" s="54"/>
      <c r="AG781" s="54"/>
      <c r="AH781" s="54"/>
      <c r="AI781" s="54"/>
      <c r="AJ781" s="54"/>
      <c r="AK781" s="56"/>
      <c r="AL781" s="56"/>
    </row>
    <row r="782" ht="15.75" customHeight="1">
      <c r="A782" s="54"/>
      <c r="B782" s="54"/>
      <c r="C782" s="55"/>
      <c r="D782" s="54"/>
      <c r="E782" s="54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4"/>
      <c r="Q782" s="57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  <c r="AE782" s="54"/>
      <c r="AF782" s="54"/>
      <c r="AG782" s="54"/>
      <c r="AH782" s="54"/>
      <c r="AI782" s="54"/>
      <c r="AJ782" s="54"/>
      <c r="AK782" s="56"/>
      <c r="AL782" s="56"/>
    </row>
    <row r="783" ht="15.75" customHeight="1">
      <c r="A783" s="54"/>
      <c r="B783" s="54"/>
      <c r="C783" s="55"/>
      <c r="D783" s="54"/>
      <c r="E783" s="54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4"/>
      <c r="Q783" s="57"/>
      <c r="R783" s="54"/>
      <c r="S783" s="54"/>
      <c r="T783" s="54"/>
      <c r="U783" s="54"/>
      <c r="V783" s="54"/>
      <c r="W783" s="54"/>
      <c r="X783" s="54"/>
      <c r="Y783" s="54"/>
      <c r="Z783" s="54"/>
      <c r="AA783" s="54"/>
      <c r="AB783" s="54"/>
      <c r="AC783" s="54"/>
      <c r="AD783" s="54"/>
      <c r="AE783" s="54"/>
      <c r="AF783" s="54"/>
      <c r="AG783" s="54"/>
      <c r="AH783" s="54"/>
      <c r="AI783" s="54"/>
      <c r="AJ783" s="54"/>
      <c r="AK783" s="56"/>
      <c r="AL783" s="56"/>
    </row>
    <row r="784" ht="15.75" customHeight="1">
      <c r="A784" s="54"/>
      <c r="B784" s="54"/>
      <c r="C784" s="55"/>
      <c r="D784" s="54"/>
      <c r="E784" s="54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4"/>
      <c r="Q784" s="57"/>
      <c r="R784" s="54"/>
      <c r="S784" s="54"/>
      <c r="T784" s="54"/>
      <c r="U784" s="54"/>
      <c r="V784" s="54"/>
      <c r="W784" s="54"/>
      <c r="X784" s="54"/>
      <c r="Y784" s="54"/>
      <c r="Z784" s="54"/>
      <c r="AA784" s="54"/>
      <c r="AB784" s="54"/>
      <c r="AC784" s="54"/>
      <c r="AD784" s="54"/>
      <c r="AE784" s="54"/>
      <c r="AF784" s="54"/>
      <c r="AG784" s="54"/>
      <c r="AH784" s="54"/>
      <c r="AI784" s="54"/>
      <c r="AJ784" s="54"/>
      <c r="AK784" s="56"/>
      <c r="AL784" s="56"/>
    </row>
    <row r="785" ht="15.75" customHeight="1">
      <c r="A785" s="54"/>
      <c r="B785" s="54"/>
      <c r="C785" s="55"/>
      <c r="D785" s="54"/>
      <c r="E785" s="54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4"/>
      <c r="Q785" s="57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  <c r="AC785" s="54"/>
      <c r="AD785" s="54"/>
      <c r="AE785" s="54"/>
      <c r="AF785" s="54"/>
      <c r="AG785" s="54"/>
      <c r="AH785" s="54"/>
      <c r="AI785" s="54"/>
      <c r="AJ785" s="54"/>
      <c r="AK785" s="56"/>
      <c r="AL785" s="56"/>
    </row>
    <row r="786" ht="15.75" customHeight="1">
      <c r="A786" s="54"/>
      <c r="B786" s="54"/>
      <c r="C786" s="55"/>
      <c r="D786" s="54"/>
      <c r="E786" s="54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4"/>
      <c r="Q786" s="57"/>
      <c r="R786" s="54"/>
      <c r="S786" s="54"/>
      <c r="T786" s="54"/>
      <c r="U786" s="54"/>
      <c r="V786" s="54"/>
      <c r="W786" s="54"/>
      <c r="X786" s="54"/>
      <c r="Y786" s="54"/>
      <c r="Z786" s="54"/>
      <c r="AA786" s="54"/>
      <c r="AB786" s="54"/>
      <c r="AC786" s="54"/>
      <c r="AD786" s="54"/>
      <c r="AE786" s="54"/>
      <c r="AF786" s="54"/>
      <c r="AG786" s="54"/>
      <c r="AH786" s="54"/>
      <c r="AI786" s="54"/>
      <c r="AJ786" s="54"/>
      <c r="AK786" s="56"/>
      <c r="AL786" s="56"/>
    </row>
    <row r="787" ht="15.75" customHeight="1">
      <c r="A787" s="54"/>
      <c r="B787" s="54"/>
      <c r="C787" s="55"/>
      <c r="D787" s="54"/>
      <c r="E787" s="54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4"/>
      <c r="Q787" s="57"/>
      <c r="R787" s="54"/>
      <c r="S787" s="54"/>
      <c r="T787" s="54"/>
      <c r="U787" s="54"/>
      <c r="V787" s="54"/>
      <c r="W787" s="54"/>
      <c r="X787" s="54"/>
      <c r="Y787" s="54"/>
      <c r="Z787" s="54"/>
      <c r="AA787" s="54"/>
      <c r="AB787" s="54"/>
      <c r="AC787" s="54"/>
      <c r="AD787" s="54"/>
      <c r="AE787" s="54"/>
      <c r="AF787" s="54"/>
      <c r="AG787" s="54"/>
      <c r="AH787" s="54"/>
      <c r="AI787" s="54"/>
      <c r="AJ787" s="54"/>
      <c r="AK787" s="56"/>
      <c r="AL787" s="56"/>
    </row>
    <row r="788" ht="15.75" customHeight="1">
      <c r="A788" s="54"/>
      <c r="B788" s="54"/>
      <c r="C788" s="55"/>
      <c r="D788" s="54"/>
      <c r="E788" s="54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4"/>
      <c r="Q788" s="57"/>
      <c r="R788" s="54"/>
      <c r="S788" s="54"/>
      <c r="T788" s="54"/>
      <c r="U788" s="54"/>
      <c r="V788" s="54"/>
      <c r="W788" s="54"/>
      <c r="X788" s="54"/>
      <c r="Y788" s="54"/>
      <c r="Z788" s="54"/>
      <c r="AA788" s="54"/>
      <c r="AB788" s="54"/>
      <c r="AC788" s="54"/>
      <c r="AD788" s="54"/>
      <c r="AE788" s="54"/>
      <c r="AF788" s="54"/>
      <c r="AG788" s="54"/>
      <c r="AH788" s="54"/>
      <c r="AI788" s="54"/>
      <c r="AJ788" s="54"/>
      <c r="AK788" s="56"/>
      <c r="AL788" s="56"/>
    </row>
    <row r="789" ht="15.75" customHeight="1">
      <c r="A789" s="54"/>
      <c r="B789" s="54"/>
      <c r="C789" s="55"/>
      <c r="D789" s="54"/>
      <c r="E789" s="54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4"/>
      <c r="Q789" s="57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54"/>
      <c r="AC789" s="54"/>
      <c r="AD789" s="54"/>
      <c r="AE789" s="54"/>
      <c r="AF789" s="54"/>
      <c r="AG789" s="54"/>
      <c r="AH789" s="54"/>
      <c r="AI789" s="54"/>
      <c r="AJ789" s="54"/>
      <c r="AK789" s="56"/>
      <c r="AL789" s="56"/>
    </row>
    <row r="790" ht="15.75" customHeight="1">
      <c r="A790" s="54"/>
      <c r="B790" s="54"/>
      <c r="C790" s="55"/>
      <c r="D790" s="54"/>
      <c r="E790" s="54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4"/>
      <c r="Q790" s="57"/>
      <c r="R790" s="54"/>
      <c r="S790" s="54"/>
      <c r="T790" s="54"/>
      <c r="U790" s="54"/>
      <c r="V790" s="54"/>
      <c r="W790" s="54"/>
      <c r="X790" s="54"/>
      <c r="Y790" s="54"/>
      <c r="Z790" s="54"/>
      <c r="AA790" s="54"/>
      <c r="AB790" s="54"/>
      <c r="AC790" s="54"/>
      <c r="AD790" s="54"/>
      <c r="AE790" s="54"/>
      <c r="AF790" s="54"/>
      <c r="AG790" s="54"/>
      <c r="AH790" s="54"/>
      <c r="AI790" s="54"/>
      <c r="AJ790" s="54"/>
      <c r="AK790" s="56"/>
      <c r="AL790" s="56"/>
    </row>
    <row r="791" ht="15.75" customHeight="1">
      <c r="A791" s="54"/>
      <c r="B791" s="54"/>
      <c r="C791" s="55"/>
      <c r="D791" s="54"/>
      <c r="E791" s="54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4"/>
      <c r="Q791" s="57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4"/>
      <c r="AE791" s="54"/>
      <c r="AF791" s="54"/>
      <c r="AG791" s="54"/>
      <c r="AH791" s="54"/>
      <c r="AI791" s="54"/>
      <c r="AJ791" s="54"/>
      <c r="AK791" s="56"/>
      <c r="AL791" s="56"/>
    </row>
    <row r="792" ht="15.75" customHeight="1">
      <c r="A792" s="54"/>
      <c r="B792" s="54"/>
      <c r="C792" s="55"/>
      <c r="D792" s="54"/>
      <c r="E792" s="54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4"/>
      <c r="Q792" s="57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  <c r="AC792" s="54"/>
      <c r="AD792" s="54"/>
      <c r="AE792" s="54"/>
      <c r="AF792" s="54"/>
      <c r="AG792" s="54"/>
      <c r="AH792" s="54"/>
      <c r="AI792" s="54"/>
      <c r="AJ792" s="54"/>
      <c r="AK792" s="56"/>
      <c r="AL792" s="56"/>
    </row>
    <row r="793" ht="15.75" customHeight="1">
      <c r="A793" s="54"/>
      <c r="B793" s="54"/>
      <c r="C793" s="55"/>
      <c r="D793" s="54"/>
      <c r="E793" s="54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4"/>
      <c r="Q793" s="57"/>
      <c r="R793" s="54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  <c r="AC793" s="54"/>
      <c r="AD793" s="54"/>
      <c r="AE793" s="54"/>
      <c r="AF793" s="54"/>
      <c r="AG793" s="54"/>
      <c r="AH793" s="54"/>
      <c r="AI793" s="54"/>
      <c r="AJ793" s="54"/>
      <c r="AK793" s="56"/>
      <c r="AL793" s="56"/>
    </row>
    <row r="794" ht="15.75" customHeight="1">
      <c r="A794" s="54"/>
      <c r="B794" s="54"/>
      <c r="C794" s="55"/>
      <c r="D794" s="54"/>
      <c r="E794" s="54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4"/>
      <c r="Q794" s="57"/>
      <c r="R794" s="54"/>
      <c r="S794" s="54"/>
      <c r="T794" s="54"/>
      <c r="U794" s="54"/>
      <c r="V794" s="54"/>
      <c r="W794" s="54"/>
      <c r="X794" s="54"/>
      <c r="Y794" s="54"/>
      <c r="Z794" s="54"/>
      <c r="AA794" s="54"/>
      <c r="AB794" s="54"/>
      <c r="AC794" s="54"/>
      <c r="AD794" s="54"/>
      <c r="AE794" s="54"/>
      <c r="AF794" s="54"/>
      <c r="AG794" s="54"/>
      <c r="AH794" s="54"/>
      <c r="AI794" s="54"/>
      <c r="AJ794" s="54"/>
      <c r="AK794" s="56"/>
      <c r="AL794" s="56"/>
    </row>
    <row r="795" ht="15.75" customHeight="1">
      <c r="A795" s="54"/>
      <c r="B795" s="54"/>
      <c r="C795" s="55"/>
      <c r="D795" s="54"/>
      <c r="E795" s="54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4"/>
      <c r="Q795" s="57"/>
      <c r="R795" s="54"/>
      <c r="S795" s="54"/>
      <c r="T795" s="54"/>
      <c r="U795" s="54"/>
      <c r="V795" s="54"/>
      <c r="W795" s="54"/>
      <c r="X795" s="54"/>
      <c r="Y795" s="54"/>
      <c r="Z795" s="54"/>
      <c r="AA795" s="54"/>
      <c r="AB795" s="54"/>
      <c r="AC795" s="54"/>
      <c r="AD795" s="54"/>
      <c r="AE795" s="54"/>
      <c r="AF795" s="54"/>
      <c r="AG795" s="54"/>
      <c r="AH795" s="54"/>
      <c r="AI795" s="54"/>
      <c r="AJ795" s="54"/>
      <c r="AK795" s="56"/>
      <c r="AL795" s="56"/>
    </row>
    <row r="796" ht="15.75" customHeight="1">
      <c r="A796" s="54"/>
      <c r="B796" s="54"/>
      <c r="C796" s="55"/>
      <c r="D796" s="54"/>
      <c r="E796" s="54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4"/>
      <c r="Q796" s="57"/>
      <c r="R796" s="54"/>
      <c r="S796" s="54"/>
      <c r="T796" s="54"/>
      <c r="U796" s="54"/>
      <c r="V796" s="54"/>
      <c r="W796" s="54"/>
      <c r="X796" s="54"/>
      <c r="Y796" s="54"/>
      <c r="Z796" s="54"/>
      <c r="AA796" s="54"/>
      <c r="AB796" s="54"/>
      <c r="AC796" s="54"/>
      <c r="AD796" s="54"/>
      <c r="AE796" s="54"/>
      <c r="AF796" s="54"/>
      <c r="AG796" s="54"/>
      <c r="AH796" s="54"/>
      <c r="AI796" s="54"/>
      <c r="AJ796" s="54"/>
      <c r="AK796" s="56"/>
      <c r="AL796" s="56"/>
    </row>
    <row r="797" ht="15.75" customHeight="1">
      <c r="A797" s="54"/>
      <c r="B797" s="54"/>
      <c r="C797" s="55"/>
      <c r="D797" s="54"/>
      <c r="E797" s="54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4"/>
      <c r="Q797" s="57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54"/>
      <c r="AH797" s="54"/>
      <c r="AI797" s="54"/>
      <c r="AJ797" s="54"/>
      <c r="AK797" s="56"/>
      <c r="AL797" s="56"/>
    </row>
    <row r="798" ht="15.75" customHeight="1">
      <c r="A798" s="54"/>
      <c r="B798" s="54"/>
      <c r="C798" s="55"/>
      <c r="D798" s="54"/>
      <c r="E798" s="54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4"/>
      <c r="Q798" s="57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  <c r="AC798" s="54"/>
      <c r="AD798" s="54"/>
      <c r="AE798" s="54"/>
      <c r="AF798" s="54"/>
      <c r="AG798" s="54"/>
      <c r="AH798" s="54"/>
      <c r="AI798" s="54"/>
      <c r="AJ798" s="54"/>
      <c r="AK798" s="56"/>
      <c r="AL798" s="56"/>
    </row>
    <row r="799" ht="15.75" customHeight="1">
      <c r="A799" s="54"/>
      <c r="B799" s="54"/>
      <c r="C799" s="55"/>
      <c r="D799" s="54"/>
      <c r="E799" s="54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4"/>
      <c r="Q799" s="57"/>
      <c r="R799" s="54"/>
      <c r="S799" s="54"/>
      <c r="T799" s="54"/>
      <c r="U799" s="54"/>
      <c r="V799" s="54"/>
      <c r="W799" s="54"/>
      <c r="X799" s="54"/>
      <c r="Y799" s="54"/>
      <c r="Z799" s="54"/>
      <c r="AA799" s="54"/>
      <c r="AB799" s="54"/>
      <c r="AC799" s="54"/>
      <c r="AD799" s="54"/>
      <c r="AE799" s="54"/>
      <c r="AF799" s="54"/>
      <c r="AG799" s="54"/>
      <c r="AH799" s="54"/>
      <c r="AI799" s="54"/>
      <c r="AJ799" s="54"/>
      <c r="AK799" s="56"/>
      <c r="AL799" s="56"/>
    </row>
    <row r="800" ht="15.75" customHeight="1">
      <c r="A800" s="54"/>
      <c r="B800" s="54"/>
      <c r="C800" s="55"/>
      <c r="D800" s="54"/>
      <c r="E800" s="54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4"/>
      <c r="Q800" s="57"/>
      <c r="R800" s="54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4"/>
      <c r="AE800" s="54"/>
      <c r="AF800" s="54"/>
      <c r="AG800" s="54"/>
      <c r="AH800" s="54"/>
      <c r="AI800" s="54"/>
      <c r="AJ800" s="54"/>
      <c r="AK800" s="56"/>
      <c r="AL800" s="56"/>
    </row>
    <row r="801" ht="15.75" customHeight="1">
      <c r="A801" s="54"/>
      <c r="B801" s="54"/>
      <c r="C801" s="55"/>
      <c r="D801" s="54"/>
      <c r="E801" s="54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4"/>
      <c r="Q801" s="57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4"/>
      <c r="AE801" s="54"/>
      <c r="AF801" s="54"/>
      <c r="AG801" s="54"/>
      <c r="AH801" s="54"/>
      <c r="AI801" s="54"/>
      <c r="AJ801" s="54"/>
      <c r="AK801" s="56"/>
      <c r="AL801" s="56"/>
    </row>
    <row r="802" ht="15.75" customHeight="1">
      <c r="A802" s="54"/>
      <c r="B802" s="54"/>
      <c r="C802" s="55"/>
      <c r="D802" s="54"/>
      <c r="E802" s="54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4"/>
      <c r="Q802" s="57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  <c r="AC802" s="54"/>
      <c r="AD802" s="54"/>
      <c r="AE802" s="54"/>
      <c r="AF802" s="54"/>
      <c r="AG802" s="54"/>
      <c r="AH802" s="54"/>
      <c r="AI802" s="54"/>
      <c r="AJ802" s="54"/>
      <c r="AK802" s="56"/>
      <c r="AL802" s="56"/>
    </row>
    <row r="803" ht="15.75" customHeight="1">
      <c r="A803" s="54"/>
      <c r="B803" s="54"/>
      <c r="C803" s="55"/>
      <c r="D803" s="54"/>
      <c r="E803" s="54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4"/>
      <c r="Q803" s="57"/>
      <c r="R803" s="54"/>
      <c r="S803" s="54"/>
      <c r="T803" s="54"/>
      <c r="U803" s="54"/>
      <c r="V803" s="54"/>
      <c r="W803" s="54"/>
      <c r="X803" s="54"/>
      <c r="Y803" s="54"/>
      <c r="Z803" s="54"/>
      <c r="AA803" s="54"/>
      <c r="AB803" s="54"/>
      <c r="AC803" s="54"/>
      <c r="AD803" s="54"/>
      <c r="AE803" s="54"/>
      <c r="AF803" s="54"/>
      <c r="AG803" s="54"/>
      <c r="AH803" s="54"/>
      <c r="AI803" s="54"/>
      <c r="AJ803" s="54"/>
      <c r="AK803" s="56"/>
      <c r="AL803" s="56"/>
    </row>
    <row r="804" ht="15.75" customHeight="1">
      <c r="A804" s="54"/>
      <c r="B804" s="54"/>
      <c r="C804" s="55"/>
      <c r="D804" s="54"/>
      <c r="E804" s="54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4"/>
      <c r="Q804" s="57"/>
      <c r="R804" s="54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  <c r="AC804" s="54"/>
      <c r="AD804" s="54"/>
      <c r="AE804" s="54"/>
      <c r="AF804" s="54"/>
      <c r="AG804" s="54"/>
      <c r="AH804" s="54"/>
      <c r="AI804" s="54"/>
      <c r="AJ804" s="54"/>
      <c r="AK804" s="56"/>
      <c r="AL804" s="56"/>
    </row>
    <row r="805" ht="15.75" customHeight="1">
      <c r="A805" s="54"/>
      <c r="B805" s="54"/>
      <c r="C805" s="55"/>
      <c r="D805" s="54"/>
      <c r="E805" s="54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4"/>
      <c r="Q805" s="57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  <c r="AE805" s="54"/>
      <c r="AF805" s="54"/>
      <c r="AG805" s="54"/>
      <c r="AH805" s="54"/>
      <c r="AI805" s="54"/>
      <c r="AJ805" s="54"/>
      <c r="AK805" s="56"/>
      <c r="AL805" s="56"/>
    </row>
    <row r="806" ht="15.75" customHeight="1">
      <c r="A806" s="54"/>
      <c r="B806" s="54"/>
      <c r="C806" s="55"/>
      <c r="D806" s="54"/>
      <c r="E806" s="54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4"/>
      <c r="Q806" s="57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  <c r="AE806" s="54"/>
      <c r="AF806" s="54"/>
      <c r="AG806" s="54"/>
      <c r="AH806" s="54"/>
      <c r="AI806" s="54"/>
      <c r="AJ806" s="54"/>
      <c r="AK806" s="56"/>
      <c r="AL806" s="56"/>
    </row>
    <row r="807" ht="15.75" customHeight="1">
      <c r="A807" s="54"/>
      <c r="B807" s="54"/>
      <c r="C807" s="55"/>
      <c r="D807" s="54"/>
      <c r="E807" s="54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4"/>
      <c r="Q807" s="57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4"/>
      <c r="AE807" s="54"/>
      <c r="AF807" s="54"/>
      <c r="AG807" s="54"/>
      <c r="AH807" s="54"/>
      <c r="AI807" s="54"/>
      <c r="AJ807" s="54"/>
      <c r="AK807" s="56"/>
      <c r="AL807" s="56"/>
    </row>
    <row r="808" ht="15.75" customHeight="1">
      <c r="A808" s="54"/>
      <c r="B808" s="54"/>
      <c r="C808" s="55"/>
      <c r="D808" s="54"/>
      <c r="E808" s="54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4"/>
      <c r="Q808" s="57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  <c r="AE808" s="54"/>
      <c r="AF808" s="54"/>
      <c r="AG808" s="54"/>
      <c r="AH808" s="54"/>
      <c r="AI808" s="54"/>
      <c r="AJ808" s="54"/>
      <c r="AK808" s="56"/>
      <c r="AL808" s="56"/>
    </row>
    <row r="809" ht="15.75" customHeight="1">
      <c r="A809" s="54"/>
      <c r="B809" s="54"/>
      <c r="C809" s="55"/>
      <c r="D809" s="54"/>
      <c r="E809" s="54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4"/>
      <c r="Q809" s="57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  <c r="AH809" s="54"/>
      <c r="AI809" s="54"/>
      <c r="AJ809" s="54"/>
      <c r="AK809" s="56"/>
      <c r="AL809" s="56"/>
    </row>
    <row r="810" ht="15.75" customHeight="1">
      <c r="A810" s="54"/>
      <c r="B810" s="54"/>
      <c r="C810" s="55"/>
      <c r="D810" s="54"/>
      <c r="E810" s="54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4"/>
      <c r="Q810" s="57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  <c r="AH810" s="54"/>
      <c r="AI810" s="54"/>
      <c r="AJ810" s="54"/>
      <c r="AK810" s="56"/>
      <c r="AL810" s="56"/>
    </row>
    <row r="811" ht="15.75" customHeight="1">
      <c r="A811" s="54"/>
      <c r="B811" s="54"/>
      <c r="C811" s="55"/>
      <c r="D811" s="54"/>
      <c r="E811" s="54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4"/>
      <c r="Q811" s="57"/>
      <c r="R811" s="54"/>
      <c r="S811" s="54"/>
      <c r="T811" s="54"/>
      <c r="U811" s="54"/>
      <c r="V811" s="54"/>
      <c r="W811" s="54"/>
      <c r="X811" s="54"/>
      <c r="Y811" s="54"/>
      <c r="Z811" s="54"/>
      <c r="AA811" s="54"/>
      <c r="AB811" s="54"/>
      <c r="AC811" s="54"/>
      <c r="AD811" s="54"/>
      <c r="AE811" s="54"/>
      <c r="AF811" s="54"/>
      <c r="AG811" s="54"/>
      <c r="AH811" s="54"/>
      <c r="AI811" s="54"/>
      <c r="AJ811" s="54"/>
      <c r="AK811" s="56"/>
      <c r="AL811" s="56"/>
    </row>
    <row r="812" ht="15.75" customHeight="1">
      <c r="A812" s="54"/>
      <c r="B812" s="54"/>
      <c r="C812" s="55"/>
      <c r="D812" s="54"/>
      <c r="E812" s="54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4"/>
      <c r="Q812" s="57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  <c r="AC812" s="54"/>
      <c r="AD812" s="54"/>
      <c r="AE812" s="54"/>
      <c r="AF812" s="54"/>
      <c r="AG812" s="54"/>
      <c r="AH812" s="54"/>
      <c r="AI812" s="54"/>
      <c r="AJ812" s="54"/>
      <c r="AK812" s="56"/>
      <c r="AL812" s="56"/>
    </row>
    <row r="813" ht="15.75" customHeight="1">
      <c r="A813" s="54"/>
      <c r="B813" s="54"/>
      <c r="C813" s="55"/>
      <c r="D813" s="54"/>
      <c r="E813" s="54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4"/>
      <c r="Q813" s="57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  <c r="AE813" s="54"/>
      <c r="AF813" s="54"/>
      <c r="AG813" s="54"/>
      <c r="AH813" s="54"/>
      <c r="AI813" s="54"/>
      <c r="AJ813" s="54"/>
      <c r="AK813" s="56"/>
      <c r="AL813" s="56"/>
    </row>
    <row r="814" ht="15.75" customHeight="1">
      <c r="A814" s="54"/>
      <c r="B814" s="54"/>
      <c r="C814" s="55"/>
      <c r="D814" s="54"/>
      <c r="E814" s="54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4"/>
      <c r="Q814" s="57"/>
      <c r="R814" s="54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  <c r="AC814" s="54"/>
      <c r="AD814" s="54"/>
      <c r="AE814" s="54"/>
      <c r="AF814" s="54"/>
      <c r="AG814" s="54"/>
      <c r="AH814" s="54"/>
      <c r="AI814" s="54"/>
      <c r="AJ814" s="54"/>
      <c r="AK814" s="56"/>
      <c r="AL814" s="56"/>
    </row>
    <row r="815" ht="15.75" customHeight="1">
      <c r="A815" s="54"/>
      <c r="B815" s="54"/>
      <c r="C815" s="55"/>
      <c r="D815" s="54"/>
      <c r="E815" s="54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4"/>
      <c r="Q815" s="57"/>
      <c r="R815" s="54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  <c r="AC815" s="54"/>
      <c r="AD815" s="54"/>
      <c r="AE815" s="54"/>
      <c r="AF815" s="54"/>
      <c r="AG815" s="54"/>
      <c r="AH815" s="54"/>
      <c r="AI815" s="54"/>
      <c r="AJ815" s="54"/>
      <c r="AK815" s="56"/>
      <c r="AL815" s="56"/>
    </row>
    <row r="816" ht="15.75" customHeight="1">
      <c r="A816" s="54"/>
      <c r="B816" s="54"/>
      <c r="C816" s="55"/>
      <c r="D816" s="54"/>
      <c r="E816" s="54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4"/>
      <c r="Q816" s="57"/>
      <c r="R816" s="54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  <c r="AC816" s="54"/>
      <c r="AD816" s="54"/>
      <c r="AE816" s="54"/>
      <c r="AF816" s="54"/>
      <c r="AG816" s="54"/>
      <c r="AH816" s="54"/>
      <c r="AI816" s="54"/>
      <c r="AJ816" s="54"/>
      <c r="AK816" s="56"/>
      <c r="AL816" s="56"/>
    </row>
    <row r="817" ht="15.75" customHeight="1">
      <c r="A817" s="54"/>
      <c r="B817" s="54"/>
      <c r="C817" s="55"/>
      <c r="D817" s="54"/>
      <c r="E817" s="54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4"/>
      <c r="Q817" s="57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54"/>
      <c r="AH817" s="54"/>
      <c r="AI817" s="54"/>
      <c r="AJ817" s="54"/>
      <c r="AK817" s="56"/>
      <c r="AL817" s="56"/>
    </row>
    <row r="818" ht="15.75" customHeight="1">
      <c r="A818" s="54"/>
      <c r="B818" s="54"/>
      <c r="C818" s="55"/>
      <c r="D818" s="54"/>
      <c r="E818" s="54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4"/>
      <c r="Q818" s="57"/>
      <c r="R818" s="54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4"/>
      <c r="AE818" s="54"/>
      <c r="AF818" s="54"/>
      <c r="AG818" s="54"/>
      <c r="AH818" s="54"/>
      <c r="AI818" s="54"/>
      <c r="AJ818" s="54"/>
      <c r="AK818" s="56"/>
      <c r="AL818" s="56"/>
    </row>
    <row r="819" ht="15.75" customHeight="1">
      <c r="A819" s="54"/>
      <c r="B819" s="54"/>
      <c r="C819" s="55"/>
      <c r="D819" s="54"/>
      <c r="E819" s="54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4"/>
      <c r="Q819" s="57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  <c r="AE819" s="54"/>
      <c r="AF819" s="54"/>
      <c r="AG819" s="54"/>
      <c r="AH819" s="54"/>
      <c r="AI819" s="54"/>
      <c r="AJ819" s="54"/>
      <c r="AK819" s="56"/>
      <c r="AL819" s="56"/>
    </row>
    <row r="820" ht="15.75" customHeight="1">
      <c r="A820" s="54"/>
      <c r="B820" s="54"/>
      <c r="C820" s="55"/>
      <c r="D820" s="54"/>
      <c r="E820" s="54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4"/>
      <c r="Q820" s="57"/>
      <c r="R820" s="54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  <c r="AC820" s="54"/>
      <c r="AD820" s="54"/>
      <c r="AE820" s="54"/>
      <c r="AF820" s="54"/>
      <c r="AG820" s="54"/>
      <c r="AH820" s="54"/>
      <c r="AI820" s="54"/>
      <c r="AJ820" s="54"/>
      <c r="AK820" s="56"/>
      <c r="AL820" s="56"/>
    </row>
    <row r="821" ht="15.75" customHeight="1">
      <c r="A821" s="54"/>
      <c r="B821" s="54"/>
      <c r="C821" s="55"/>
      <c r="D821" s="54"/>
      <c r="E821" s="54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4"/>
      <c r="Q821" s="57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  <c r="AC821" s="54"/>
      <c r="AD821" s="54"/>
      <c r="AE821" s="54"/>
      <c r="AF821" s="54"/>
      <c r="AG821" s="54"/>
      <c r="AH821" s="54"/>
      <c r="AI821" s="54"/>
      <c r="AJ821" s="54"/>
      <c r="AK821" s="56"/>
      <c r="AL821" s="56"/>
    </row>
    <row r="822" ht="15.75" customHeight="1">
      <c r="A822" s="54"/>
      <c r="B822" s="54"/>
      <c r="C822" s="55"/>
      <c r="D822" s="54"/>
      <c r="E822" s="54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4"/>
      <c r="Q822" s="57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  <c r="AE822" s="54"/>
      <c r="AF822" s="54"/>
      <c r="AG822" s="54"/>
      <c r="AH822" s="54"/>
      <c r="AI822" s="54"/>
      <c r="AJ822" s="54"/>
      <c r="AK822" s="56"/>
      <c r="AL822" s="56"/>
    </row>
    <row r="823" ht="15.75" customHeight="1">
      <c r="A823" s="54"/>
      <c r="B823" s="54"/>
      <c r="C823" s="55"/>
      <c r="D823" s="54"/>
      <c r="E823" s="54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4"/>
      <c r="Q823" s="57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  <c r="AE823" s="54"/>
      <c r="AF823" s="54"/>
      <c r="AG823" s="54"/>
      <c r="AH823" s="54"/>
      <c r="AI823" s="54"/>
      <c r="AJ823" s="54"/>
      <c r="AK823" s="56"/>
      <c r="AL823" s="56"/>
    </row>
    <row r="824" ht="15.75" customHeight="1">
      <c r="A824" s="54"/>
      <c r="B824" s="54"/>
      <c r="C824" s="55"/>
      <c r="D824" s="54"/>
      <c r="E824" s="54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4"/>
      <c r="Q824" s="57"/>
      <c r="R824" s="54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  <c r="AC824" s="54"/>
      <c r="AD824" s="54"/>
      <c r="AE824" s="54"/>
      <c r="AF824" s="54"/>
      <c r="AG824" s="54"/>
      <c r="AH824" s="54"/>
      <c r="AI824" s="54"/>
      <c r="AJ824" s="54"/>
      <c r="AK824" s="56"/>
      <c r="AL824" s="56"/>
    </row>
    <row r="825" ht="15.75" customHeight="1">
      <c r="A825" s="54"/>
      <c r="B825" s="54"/>
      <c r="C825" s="55"/>
      <c r="D825" s="54"/>
      <c r="E825" s="54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4"/>
      <c r="Q825" s="57"/>
      <c r="R825" s="54"/>
      <c r="S825" s="54"/>
      <c r="T825" s="54"/>
      <c r="U825" s="54"/>
      <c r="V825" s="54"/>
      <c r="W825" s="54"/>
      <c r="X825" s="54"/>
      <c r="Y825" s="54"/>
      <c r="Z825" s="54"/>
      <c r="AA825" s="54"/>
      <c r="AB825" s="54"/>
      <c r="AC825" s="54"/>
      <c r="AD825" s="54"/>
      <c r="AE825" s="54"/>
      <c r="AF825" s="54"/>
      <c r="AG825" s="54"/>
      <c r="AH825" s="54"/>
      <c r="AI825" s="54"/>
      <c r="AJ825" s="54"/>
      <c r="AK825" s="56"/>
      <c r="AL825" s="56"/>
    </row>
    <row r="826" ht="15.75" customHeight="1">
      <c r="A826" s="54"/>
      <c r="B826" s="54"/>
      <c r="C826" s="55"/>
      <c r="D826" s="54"/>
      <c r="E826" s="54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4"/>
      <c r="Q826" s="57"/>
      <c r="R826" s="54"/>
      <c r="S826" s="54"/>
      <c r="T826" s="54"/>
      <c r="U826" s="54"/>
      <c r="V826" s="54"/>
      <c r="W826" s="54"/>
      <c r="X826" s="54"/>
      <c r="Y826" s="54"/>
      <c r="Z826" s="54"/>
      <c r="AA826" s="54"/>
      <c r="AB826" s="54"/>
      <c r="AC826" s="54"/>
      <c r="AD826" s="54"/>
      <c r="AE826" s="54"/>
      <c r="AF826" s="54"/>
      <c r="AG826" s="54"/>
      <c r="AH826" s="54"/>
      <c r="AI826" s="54"/>
      <c r="AJ826" s="54"/>
      <c r="AK826" s="56"/>
      <c r="AL826" s="56"/>
    </row>
    <row r="827" ht="15.75" customHeight="1">
      <c r="A827" s="54"/>
      <c r="B827" s="54"/>
      <c r="C827" s="55"/>
      <c r="D827" s="54"/>
      <c r="E827" s="54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4"/>
      <c r="Q827" s="57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  <c r="AE827" s="54"/>
      <c r="AF827" s="54"/>
      <c r="AG827" s="54"/>
      <c r="AH827" s="54"/>
      <c r="AI827" s="54"/>
      <c r="AJ827" s="54"/>
      <c r="AK827" s="56"/>
      <c r="AL827" s="56"/>
    </row>
    <row r="828" ht="15.75" customHeight="1">
      <c r="A828" s="54"/>
      <c r="B828" s="54"/>
      <c r="C828" s="55"/>
      <c r="D828" s="54"/>
      <c r="E828" s="54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4"/>
      <c r="Q828" s="57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  <c r="AC828" s="54"/>
      <c r="AD828" s="54"/>
      <c r="AE828" s="54"/>
      <c r="AF828" s="54"/>
      <c r="AG828" s="54"/>
      <c r="AH828" s="54"/>
      <c r="AI828" s="54"/>
      <c r="AJ828" s="54"/>
      <c r="AK828" s="56"/>
      <c r="AL828" s="56"/>
    </row>
    <row r="829" ht="15.75" customHeight="1">
      <c r="A829" s="54"/>
      <c r="B829" s="54"/>
      <c r="C829" s="55"/>
      <c r="D829" s="54"/>
      <c r="E829" s="54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4"/>
      <c r="Q829" s="57"/>
      <c r="R829" s="54"/>
      <c r="S829" s="54"/>
      <c r="T829" s="54"/>
      <c r="U829" s="54"/>
      <c r="V829" s="54"/>
      <c r="W829" s="54"/>
      <c r="X829" s="54"/>
      <c r="Y829" s="54"/>
      <c r="Z829" s="54"/>
      <c r="AA829" s="54"/>
      <c r="AB829" s="54"/>
      <c r="AC829" s="54"/>
      <c r="AD829" s="54"/>
      <c r="AE829" s="54"/>
      <c r="AF829" s="54"/>
      <c r="AG829" s="54"/>
      <c r="AH829" s="54"/>
      <c r="AI829" s="54"/>
      <c r="AJ829" s="54"/>
      <c r="AK829" s="56"/>
      <c r="AL829" s="56"/>
    </row>
    <row r="830" ht="15.75" customHeight="1">
      <c r="A830" s="54"/>
      <c r="B830" s="54"/>
      <c r="C830" s="55"/>
      <c r="D830" s="54"/>
      <c r="E830" s="54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4"/>
      <c r="Q830" s="57"/>
      <c r="R830" s="54"/>
      <c r="S830" s="54"/>
      <c r="T830" s="54"/>
      <c r="U830" s="54"/>
      <c r="V830" s="54"/>
      <c r="W830" s="54"/>
      <c r="X830" s="54"/>
      <c r="Y830" s="54"/>
      <c r="Z830" s="54"/>
      <c r="AA830" s="54"/>
      <c r="AB830" s="54"/>
      <c r="AC830" s="54"/>
      <c r="AD830" s="54"/>
      <c r="AE830" s="54"/>
      <c r="AF830" s="54"/>
      <c r="AG830" s="54"/>
      <c r="AH830" s="54"/>
      <c r="AI830" s="54"/>
      <c r="AJ830" s="54"/>
      <c r="AK830" s="56"/>
      <c r="AL830" s="56"/>
    </row>
    <row r="831" ht="15.75" customHeight="1">
      <c r="A831" s="54"/>
      <c r="B831" s="54"/>
      <c r="C831" s="55"/>
      <c r="D831" s="54"/>
      <c r="E831" s="54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4"/>
      <c r="Q831" s="57"/>
      <c r="R831" s="54"/>
      <c r="S831" s="54"/>
      <c r="T831" s="54"/>
      <c r="U831" s="54"/>
      <c r="V831" s="54"/>
      <c r="W831" s="54"/>
      <c r="X831" s="54"/>
      <c r="Y831" s="54"/>
      <c r="Z831" s="54"/>
      <c r="AA831" s="54"/>
      <c r="AB831" s="54"/>
      <c r="AC831" s="54"/>
      <c r="AD831" s="54"/>
      <c r="AE831" s="54"/>
      <c r="AF831" s="54"/>
      <c r="AG831" s="54"/>
      <c r="AH831" s="54"/>
      <c r="AI831" s="54"/>
      <c r="AJ831" s="54"/>
      <c r="AK831" s="56"/>
      <c r="AL831" s="56"/>
    </row>
    <row r="832" ht="15.75" customHeight="1">
      <c r="A832" s="54"/>
      <c r="B832" s="54"/>
      <c r="C832" s="55"/>
      <c r="D832" s="54"/>
      <c r="E832" s="54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4"/>
      <c r="Q832" s="57"/>
      <c r="R832" s="54"/>
      <c r="S832" s="54"/>
      <c r="T832" s="54"/>
      <c r="U832" s="54"/>
      <c r="V832" s="54"/>
      <c r="W832" s="54"/>
      <c r="X832" s="54"/>
      <c r="Y832" s="54"/>
      <c r="Z832" s="54"/>
      <c r="AA832" s="54"/>
      <c r="AB832" s="54"/>
      <c r="AC832" s="54"/>
      <c r="AD832" s="54"/>
      <c r="AE832" s="54"/>
      <c r="AF832" s="54"/>
      <c r="AG832" s="54"/>
      <c r="AH832" s="54"/>
      <c r="AI832" s="54"/>
      <c r="AJ832" s="54"/>
      <c r="AK832" s="56"/>
      <c r="AL832" s="56"/>
    </row>
    <row r="833" ht="15.75" customHeight="1">
      <c r="A833" s="54"/>
      <c r="B833" s="54"/>
      <c r="C833" s="55"/>
      <c r="D833" s="54"/>
      <c r="E833" s="54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4"/>
      <c r="Q833" s="57"/>
      <c r="R833" s="54"/>
      <c r="S833" s="54"/>
      <c r="T833" s="54"/>
      <c r="U833" s="54"/>
      <c r="V833" s="54"/>
      <c r="W833" s="54"/>
      <c r="X833" s="54"/>
      <c r="Y833" s="54"/>
      <c r="Z833" s="54"/>
      <c r="AA833" s="54"/>
      <c r="AB833" s="54"/>
      <c r="AC833" s="54"/>
      <c r="AD833" s="54"/>
      <c r="AE833" s="54"/>
      <c r="AF833" s="54"/>
      <c r="AG833" s="54"/>
      <c r="AH833" s="54"/>
      <c r="AI833" s="54"/>
      <c r="AJ833" s="54"/>
      <c r="AK833" s="56"/>
      <c r="AL833" s="56"/>
    </row>
    <row r="834" ht="15.75" customHeight="1">
      <c r="A834" s="54"/>
      <c r="B834" s="54"/>
      <c r="C834" s="55"/>
      <c r="D834" s="54"/>
      <c r="E834" s="54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4"/>
      <c r="Q834" s="57"/>
      <c r="R834" s="54"/>
      <c r="S834" s="54"/>
      <c r="T834" s="54"/>
      <c r="U834" s="54"/>
      <c r="V834" s="54"/>
      <c r="W834" s="54"/>
      <c r="X834" s="54"/>
      <c r="Y834" s="54"/>
      <c r="Z834" s="54"/>
      <c r="AA834" s="54"/>
      <c r="AB834" s="54"/>
      <c r="AC834" s="54"/>
      <c r="AD834" s="54"/>
      <c r="AE834" s="54"/>
      <c r="AF834" s="54"/>
      <c r="AG834" s="54"/>
      <c r="AH834" s="54"/>
      <c r="AI834" s="54"/>
      <c r="AJ834" s="54"/>
      <c r="AK834" s="56"/>
      <c r="AL834" s="56"/>
    </row>
    <row r="835" ht="15.75" customHeight="1">
      <c r="A835" s="54"/>
      <c r="B835" s="54"/>
      <c r="C835" s="55"/>
      <c r="D835" s="54"/>
      <c r="E835" s="54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4"/>
      <c r="Q835" s="57"/>
      <c r="R835" s="54"/>
      <c r="S835" s="54"/>
      <c r="T835" s="54"/>
      <c r="U835" s="54"/>
      <c r="V835" s="54"/>
      <c r="W835" s="54"/>
      <c r="X835" s="54"/>
      <c r="Y835" s="54"/>
      <c r="Z835" s="54"/>
      <c r="AA835" s="54"/>
      <c r="AB835" s="54"/>
      <c r="AC835" s="54"/>
      <c r="AD835" s="54"/>
      <c r="AE835" s="54"/>
      <c r="AF835" s="54"/>
      <c r="AG835" s="54"/>
      <c r="AH835" s="54"/>
      <c r="AI835" s="54"/>
      <c r="AJ835" s="54"/>
      <c r="AK835" s="56"/>
      <c r="AL835" s="56"/>
    </row>
    <row r="836" ht="15.75" customHeight="1">
      <c r="A836" s="54"/>
      <c r="B836" s="54"/>
      <c r="C836" s="55"/>
      <c r="D836" s="54"/>
      <c r="E836" s="54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4"/>
      <c r="Q836" s="57"/>
      <c r="R836" s="54"/>
      <c r="S836" s="54"/>
      <c r="T836" s="54"/>
      <c r="U836" s="54"/>
      <c r="V836" s="54"/>
      <c r="W836" s="54"/>
      <c r="X836" s="54"/>
      <c r="Y836" s="54"/>
      <c r="Z836" s="54"/>
      <c r="AA836" s="54"/>
      <c r="AB836" s="54"/>
      <c r="AC836" s="54"/>
      <c r="AD836" s="54"/>
      <c r="AE836" s="54"/>
      <c r="AF836" s="54"/>
      <c r="AG836" s="54"/>
      <c r="AH836" s="54"/>
      <c r="AI836" s="54"/>
      <c r="AJ836" s="54"/>
      <c r="AK836" s="56"/>
      <c r="AL836" s="56"/>
    </row>
    <row r="837" ht="15.75" customHeight="1">
      <c r="A837" s="54"/>
      <c r="B837" s="54"/>
      <c r="C837" s="55"/>
      <c r="D837" s="54"/>
      <c r="E837" s="54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4"/>
      <c r="Q837" s="57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54"/>
      <c r="AH837" s="54"/>
      <c r="AI837" s="54"/>
      <c r="AJ837" s="54"/>
      <c r="AK837" s="56"/>
      <c r="AL837" s="56"/>
    </row>
    <row r="838" ht="15.75" customHeight="1">
      <c r="A838" s="54"/>
      <c r="B838" s="54"/>
      <c r="C838" s="55"/>
      <c r="D838" s="54"/>
      <c r="E838" s="54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4"/>
      <c r="Q838" s="57"/>
      <c r="R838" s="54"/>
      <c r="S838" s="54"/>
      <c r="T838" s="54"/>
      <c r="U838" s="54"/>
      <c r="V838" s="54"/>
      <c r="W838" s="54"/>
      <c r="X838" s="54"/>
      <c r="Y838" s="54"/>
      <c r="Z838" s="54"/>
      <c r="AA838" s="54"/>
      <c r="AB838" s="54"/>
      <c r="AC838" s="54"/>
      <c r="AD838" s="54"/>
      <c r="AE838" s="54"/>
      <c r="AF838" s="54"/>
      <c r="AG838" s="54"/>
      <c r="AH838" s="54"/>
      <c r="AI838" s="54"/>
      <c r="AJ838" s="54"/>
      <c r="AK838" s="56"/>
      <c r="AL838" s="56"/>
    </row>
    <row r="839" ht="15.75" customHeight="1">
      <c r="A839" s="54"/>
      <c r="B839" s="54"/>
      <c r="C839" s="55"/>
      <c r="D839" s="54"/>
      <c r="E839" s="54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4"/>
      <c r="Q839" s="57"/>
      <c r="R839" s="54"/>
      <c r="S839" s="54"/>
      <c r="T839" s="54"/>
      <c r="U839" s="54"/>
      <c r="V839" s="54"/>
      <c r="W839" s="54"/>
      <c r="X839" s="54"/>
      <c r="Y839" s="54"/>
      <c r="Z839" s="54"/>
      <c r="AA839" s="54"/>
      <c r="AB839" s="54"/>
      <c r="AC839" s="54"/>
      <c r="AD839" s="54"/>
      <c r="AE839" s="54"/>
      <c r="AF839" s="54"/>
      <c r="AG839" s="54"/>
      <c r="AH839" s="54"/>
      <c r="AI839" s="54"/>
      <c r="AJ839" s="54"/>
      <c r="AK839" s="56"/>
      <c r="AL839" s="56"/>
    </row>
    <row r="840" ht="15.75" customHeight="1">
      <c r="A840" s="54"/>
      <c r="B840" s="54"/>
      <c r="C840" s="55"/>
      <c r="D840" s="54"/>
      <c r="E840" s="54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4"/>
      <c r="Q840" s="57"/>
      <c r="R840" s="54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  <c r="AC840" s="54"/>
      <c r="AD840" s="54"/>
      <c r="AE840" s="54"/>
      <c r="AF840" s="54"/>
      <c r="AG840" s="54"/>
      <c r="AH840" s="54"/>
      <c r="AI840" s="54"/>
      <c r="AJ840" s="54"/>
      <c r="AK840" s="56"/>
      <c r="AL840" s="56"/>
    </row>
    <row r="841" ht="15.75" customHeight="1">
      <c r="A841" s="54"/>
      <c r="B841" s="54"/>
      <c r="C841" s="55"/>
      <c r="D841" s="54"/>
      <c r="E841" s="54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4"/>
      <c r="Q841" s="57"/>
      <c r="R841" s="54"/>
      <c r="S841" s="54"/>
      <c r="T841" s="54"/>
      <c r="U841" s="54"/>
      <c r="V841" s="54"/>
      <c r="W841" s="54"/>
      <c r="X841" s="54"/>
      <c r="Y841" s="54"/>
      <c r="Z841" s="54"/>
      <c r="AA841" s="54"/>
      <c r="AB841" s="54"/>
      <c r="AC841" s="54"/>
      <c r="AD841" s="54"/>
      <c r="AE841" s="54"/>
      <c r="AF841" s="54"/>
      <c r="AG841" s="54"/>
      <c r="AH841" s="54"/>
      <c r="AI841" s="54"/>
      <c r="AJ841" s="54"/>
      <c r="AK841" s="56"/>
      <c r="AL841" s="56"/>
    </row>
    <row r="842" ht="15.75" customHeight="1">
      <c r="A842" s="54"/>
      <c r="B842" s="54"/>
      <c r="C842" s="55"/>
      <c r="D842" s="54"/>
      <c r="E842" s="54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4"/>
      <c r="Q842" s="57"/>
      <c r="R842" s="54"/>
      <c r="S842" s="54"/>
      <c r="T842" s="54"/>
      <c r="U842" s="54"/>
      <c r="V842" s="54"/>
      <c r="W842" s="54"/>
      <c r="X842" s="54"/>
      <c r="Y842" s="54"/>
      <c r="Z842" s="54"/>
      <c r="AA842" s="54"/>
      <c r="AB842" s="54"/>
      <c r="AC842" s="54"/>
      <c r="AD842" s="54"/>
      <c r="AE842" s="54"/>
      <c r="AF842" s="54"/>
      <c r="AG842" s="54"/>
      <c r="AH842" s="54"/>
      <c r="AI842" s="54"/>
      <c r="AJ842" s="54"/>
      <c r="AK842" s="56"/>
      <c r="AL842" s="56"/>
    </row>
    <row r="843" ht="15.75" customHeight="1">
      <c r="A843" s="54"/>
      <c r="B843" s="54"/>
      <c r="C843" s="55"/>
      <c r="D843" s="54"/>
      <c r="E843" s="54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4"/>
      <c r="Q843" s="57"/>
      <c r="R843" s="54"/>
      <c r="S843" s="54"/>
      <c r="T843" s="54"/>
      <c r="U843" s="54"/>
      <c r="V843" s="54"/>
      <c r="W843" s="54"/>
      <c r="X843" s="54"/>
      <c r="Y843" s="54"/>
      <c r="Z843" s="54"/>
      <c r="AA843" s="54"/>
      <c r="AB843" s="54"/>
      <c r="AC843" s="54"/>
      <c r="AD843" s="54"/>
      <c r="AE843" s="54"/>
      <c r="AF843" s="54"/>
      <c r="AG843" s="54"/>
      <c r="AH843" s="54"/>
      <c r="AI843" s="54"/>
      <c r="AJ843" s="54"/>
      <c r="AK843" s="56"/>
      <c r="AL843" s="56"/>
    </row>
    <row r="844" ht="15.75" customHeight="1">
      <c r="A844" s="54"/>
      <c r="B844" s="54"/>
      <c r="C844" s="55"/>
      <c r="D844" s="54"/>
      <c r="E844" s="54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4"/>
      <c r="Q844" s="57"/>
      <c r="R844" s="54"/>
      <c r="S844" s="54"/>
      <c r="T844" s="54"/>
      <c r="U844" s="54"/>
      <c r="V844" s="54"/>
      <c r="W844" s="54"/>
      <c r="X844" s="54"/>
      <c r="Y844" s="54"/>
      <c r="Z844" s="54"/>
      <c r="AA844" s="54"/>
      <c r="AB844" s="54"/>
      <c r="AC844" s="54"/>
      <c r="AD844" s="54"/>
      <c r="AE844" s="54"/>
      <c r="AF844" s="54"/>
      <c r="AG844" s="54"/>
      <c r="AH844" s="54"/>
      <c r="AI844" s="54"/>
      <c r="AJ844" s="54"/>
      <c r="AK844" s="56"/>
      <c r="AL844" s="56"/>
    </row>
    <row r="845" ht="15.75" customHeight="1">
      <c r="A845" s="54"/>
      <c r="B845" s="54"/>
      <c r="C845" s="55"/>
      <c r="D845" s="54"/>
      <c r="E845" s="54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4"/>
      <c r="Q845" s="57"/>
      <c r="R845" s="54"/>
      <c r="S845" s="54"/>
      <c r="T845" s="54"/>
      <c r="U845" s="54"/>
      <c r="V845" s="54"/>
      <c r="W845" s="54"/>
      <c r="X845" s="54"/>
      <c r="Y845" s="54"/>
      <c r="Z845" s="54"/>
      <c r="AA845" s="54"/>
      <c r="AB845" s="54"/>
      <c r="AC845" s="54"/>
      <c r="AD845" s="54"/>
      <c r="AE845" s="54"/>
      <c r="AF845" s="54"/>
      <c r="AG845" s="54"/>
      <c r="AH845" s="54"/>
      <c r="AI845" s="54"/>
      <c r="AJ845" s="54"/>
      <c r="AK845" s="56"/>
      <c r="AL845" s="56"/>
    </row>
    <row r="846" ht="15.75" customHeight="1">
      <c r="A846" s="54"/>
      <c r="B846" s="54"/>
      <c r="C846" s="55"/>
      <c r="D846" s="54"/>
      <c r="E846" s="54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4"/>
      <c r="Q846" s="57"/>
      <c r="R846" s="54"/>
      <c r="S846" s="54"/>
      <c r="T846" s="54"/>
      <c r="U846" s="54"/>
      <c r="V846" s="54"/>
      <c r="W846" s="54"/>
      <c r="X846" s="54"/>
      <c r="Y846" s="54"/>
      <c r="Z846" s="54"/>
      <c r="AA846" s="54"/>
      <c r="AB846" s="54"/>
      <c r="AC846" s="54"/>
      <c r="AD846" s="54"/>
      <c r="AE846" s="54"/>
      <c r="AF846" s="54"/>
      <c r="AG846" s="54"/>
      <c r="AH846" s="54"/>
      <c r="AI846" s="54"/>
      <c r="AJ846" s="54"/>
      <c r="AK846" s="56"/>
      <c r="AL846" s="56"/>
    </row>
    <row r="847" ht="15.75" customHeight="1">
      <c r="A847" s="54"/>
      <c r="B847" s="54"/>
      <c r="C847" s="55"/>
      <c r="D847" s="54"/>
      <c r="E847" s="54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4"/>
      <c r="Q847" s="57"/>
      <c r="R847" s="54"/>
      <c r="S847" s="54"/>
      <c r="T847" s="54"/>
      <c r="U847" s="54"/>
      <c r="V847" s="54"/>
      <c r="W847" s="54"/>
      <c r="X847" s="54"/>
      <c r="Y847" s="54"/>
      <c r="Z847" s="54"/>
      <c r="AA847" s="54"/>
      <c r="AB847" s="54"/>
      <c r="AC847" s="54"/>
      <c r="AD847" s="54"/>
      <c r="AE847" s="54"/>
      <c r="AF847" s="54"/>
      <c r="AG847" s="54"/>
      <c r="AH847" s="54"/>
      <c r="AI847" s="54"/>
      <c r="AJ847" s="54"/>
      <c r="AK847" s="56"/>
      <c r="AL847" s="56"/>
    </row>
    <row r="848" ht="15.75" customHeight="1">
      <c r="A848" s="54"/>
      <c r="B848" s="54"/>
      <c r="C848" s="55"/>
      <c r="D848" s="54"/>
      <c r="E848" s="54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4"/>
      <c r="Q848" s="57"/>
      <c r="R848" s="54"/>
      <c r="S848" s="54"/>
      <c r="T848" s="54"/>
      <c r="U848" s="54"/>
      <c r="V848" s="54"/>
      <c r="W848" s="54"/>
      <c r="X848" s="54"/>
      <c r="Y848" s="54"/>
      <c r="Z848" s="54"/>
      <c r="AA848" s="54"/>
      <c r="AB848" s="54"/>
      <c r="AC848" s="54"/>
      <c r="AD848" s="54"/>
      <c r="AE848" s="54"/>
      <c r="AF848" s="54"/>
      <c r="AG848" s="54"/>
      <c r="AH848" s="54"/>
      <c r="AI848" s="54"/>
      <c r="AJ848" s="54"/>
      <c r="AK848" s="56"/>
      <c r="AL848" s="56"/>
    </row>
    <row r="849" ht="15.75" customHeight="1">
      <c r="A849" s="54"/>
      <c r="B849" s="54"/>
      <c r="C849" s="55"/>
      <c r="D849" s="54"/>
      <c r="E849" s="54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4"/>
      <c r="Q849" s="57"/>
      <c r="R849" s="54"/>
      <c r="S849" s="54"/>
      <c r="T849" s="54"/>
      <c r="U849" s="54"/>
      <c r="V849" s="54"/>
      <c r="W849" s="54"/>
      <c r="X849" s="54"/>
      <c r="Y849" s="54"/>
      <c r="Z849" s="54"/>
      <c r="AA849" s="54"/>
      <c r="AB849" s="54"/>
      <c r="AC849" s="54"/>
      <c r="AD849" s="54"/>
      <c r="AE849" s="54"/>
      <c r="AF849" s="54"/>
      <c r="AG849" s="54"/>
      <c r="AH849" s="54"/>
      <c r="AI849" s="54"/>
      <c r="AJ849" s="54"/>
      <c r="AK849" s="56"/>
      <c r="AL849" s="56"/>
    </row>
    <row r="850" ht="15.75" customHeight="1">
      <c r="A850" s="54"/>
      <c r="B850" s="54"/>
      <c r="C850" s="55"/>
      <c r="D850" s="54"/>
      <c r="E850" s="54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4"/>
      <c r="Q850" s="57"/>
      <c r="R850" s="54"/>
      <c r="S850" s="54"/>
      <c r="T850" s="54"/>
      <c r="U850" s="54"/>
      <c r="V850" s="54"/>
      <c r="W850" s="54"/>
      <c r="X850" s="54"/>
      <c r="Y850" s="54"/>
      <c r="Z850" s="54"/>
      <c r="AA850" s="54"/>
      <c r="AB850" s="54"/>
      <c r="AC850" s="54"/>
      <c r="AD850" s="54"/>
      <c r="AE850" s="54"/>
      <c r="AF850" s="54"/>
      <c r="AG850" s="54"/>
      <c r="AH850" s="54"/>
      <c r="AI850" s="54"/>
      <c r="AJ850" s="54"/>
      <c r="AK850" s="56"/>
      <c r="AL850" s="56"/>
    </row>
    <row r="851" ht="15.75" customHeight="1">
      <c r="A851" s="54"/>
      <c r="B851" s="54"/>
      <c r="C851" s="55"/>
      <c r="D851" s="54"/>
      <c r="E851" s="54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4"/>
      <c r="Q851" s="57"/>
      <c r="R851" s="54"/>
      <c r="S851" s="54"/>
      <c r="T851" s="54"/>
      <c r="U851" s="54"/>
      <c r="V851" s="54"/>
      <c r="W851" s="54"/>
      <c r="X851" s="54"/>
      <c r="Y851" s="54"/>
      <c r="Z851" s="54"/>
      <c r="AA851" s="54"/>
      <c r="AB851" s="54"/>
      <c r="AC851" s="54"/>
      <c r="AD851" s="54"/>
      <c r="AE851" s="54"/>
      <c r="AF851" s="54"/>
      <c r="AG851" s="54"/>
      <c r="AH851" s="54"/>
      <c r="AI851" s="54"/>
      <c r="AJ851" s="54"/>
      <c r="AK851" s="56"/>
      <c r="AL851" s="56"/>
    </row>
    <row r="852" ht="15.75" customHeight="1">
      <c r="A852" s="54"/>
      <c r="B852" s="54"/>
      <c r="C852" s="55"/>
      <c r="D852" s="54"/>
      <c r="E852" s="54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4"/>
      <c r="Q852" s="57"/>
      <c r="R852" s="54"/>
      <c r="S852" s="54"/>
      <c r="T852" s="54"/>
      <c r="U852" s="54"/>
      <c r="V852" s="54"/>
      <c r="W852" s="54"/>
      <c r="X852" s="54"/>
      <c r="Y852" s="54"/>
      <c r="Z852" s="54"/>
      <c r="AA852" s="54"/>
      <c r="AB852" s="54"/>
      <c r="AC852" s="54"/>
      <c r="AD852" s="54"/>
      <c r="AE852" s="54"/>
      <c r="AF852" s="54"/>
      <c r="AG852" s="54"/>
      <c r="AH852" s="54"/>
      <c r="AI852" s="54"/>
      <c r="AJ852" s="54"/>
      <c r="AK852" s="56"/>
      <c r="AL852" s="56"/>
    </row>
    <row r="853" ht="15.75" customHeight="1">
      <c r="A853" s="54"/>
      <c r="B853" s="54"/>
      <c r="C853" s="55"/>
      <c r="D853" s="54"/>
      <c r="E853" s="54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4"/>
      <c r="Q853" s="57"/>
      <c r="R853" s="54"/>
      <c r="S853" s="54"/>
      <c r="T853" s="54"/>
      <c r="U853" s="54"/>
      <c r="V853" s="54"/>
      <c r="W853" s="54"/>
      <c r="X853" s="54"/>
      <c r="Y853" s="54"/>
      <c r="Z853" s="54"/>
      <c r="AA853" s="54"/>
      <c r="AB853" s="54"/>
      <c r="AC853" s="54"/>
      <c r="AD853" s="54"/>
      <c r="AE853" s="54"/>
      <c r="AF853" s="54"/>
      <c r="AG853" s="54"/>
      <c r="AH853" s="54"/>
      <c r="AI853" s="54"/>
      <c r="AJ853" s="54"/>
      <c r="AK853" s="56"/>
      <c r="AL853" s="56"/>
    </row>
    <row r="854" ht="15.75" customHeight="1">
      <c r="A854" s="54"/>
      <c r="B854" s="54"/>
      <c r="C854" s="55"/>
      <c r="D854" s="54"/>
      <c r="E854" s="54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4"/>
      <c r="Q854" s="57"/>
      <c r="R854" s="54"/>
      <c r="S854" s="54"/>
      <c r="T854" s="54"/>
      <c r="U854" s="54"/>
      <c r="V854" s="54"/>
      <c r="W854" s="54"/>
      <c r="X854" s="54"/>
      <c r="Y854" s="54"/>
      <c r="Z854" s="54"/>
      <c r="AA854" s="54"/>
      <c r="AB854" s="54"/>
      <c r="AC854" s="54"/>
      <c r="AD854" s="54"/>
      <c r="AE854" s="54"/>
      <c r="AF854" s="54"/>
      <c r="AG854" s="54"/>
      <c r="AH854" s="54"/>
      <c r="AI854" s="54"/>
      <c r="AJ854" s="54"/>
      <c r="AK854" s="56"/>
      <c r="AL854" s="56"/>
    </row>
    <row r="855" ht="15.75" customHeight="1">
      <c r="A855" s="54"/>
      <c r="B855" s="54"/>
      <c r="C855" s="55"/>
      <c r="D855" s="54"/>
      <c r="E855" s="54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4"/>
      <c r="Q855" s="57"/>
      <c r="R855" s="54"/>
      <c r="S855" s="54"/>
      <c r="T855" s="54"/>
      <c r="U855" s="54"/>
      <c r="V855" s="54"/>
      <c r="W855" s="54"/>
      <c r="X855" s="54"/>
      <c r="Y855" s="54"/>
      <c r="Z855" s="54"/>
      <c r="AA855" s="54"/>
      <c r="AB855" s="54"/>
      <c r="AC855" s="54"/>
      <c r="AD855" s="54"/>
      <c r="AE855" s="54"/>
      <c r="AF855" s="54"/>
      <c r="AG855" s="54"/>
      <c r="AH855" s="54"/>
      <c r="AI855" s="54"/>
      <c r="AJ855" s="54"/>
      <c r="AK855" s="56"/>
      <c r="AL855" s="56"/>
    </row>
    <row r="856" ht="15.75" customHeight="1">
      <c r="A856" s="54"/>
      <c r="B856" s="54"/>
      <c r="C856" s="55"/>
      <c r="D856" s="54"/>
      <c r="E856" s="54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4"/>
      <c r="Q856" s="57"/>
      <c r="R856" s="54"/>
      <c r="S856" s="54"/>
      <c r="T856" s="54"/>
      <c r="U856" s="54"/>
      <c r="V856" s="54"/>
      <c r="W856" s="54"/>
      <c r="X856" s="54"/>
      <c r="Y856" s="54"/>
      <c r="Z856" s="54"/>
      <c r="AA856" s="54"/>
      <c r="AB856" s="54"/>
      <c r="AC856" s="54"/>
      <c r="AD856" s="54"/>
      <c r="AE856" s="54"/>
      <c r="AF856" s="54"/>
      <c r="AG856" s="54"/>
      <c r="AH856" s="54"/>
      <c r="AI856" s="54"/>
      <c r="AJ856" s="54"/>
      <c r="AK856" s="56"/>
      <c r="AL856" s="56"/>
    </row>
    <row r="857" ht="15.75" customHeight="1">
      <c r="A857" s="54"/>
      <c r="B857" s="54"/>
      <c r="C857" s="55"/>
      <c r="D857" s="54"/>
      <c r="E857" s="54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4"/>
      <c r="Q857" s="57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4"/>
      <c r="AE857" s="54"/>
      <c r="AF857" s="54"/>
      <c r="AG857" s="54"/>
      <c r="AH857" s="54"/>
      <c r="AI857" s="54"/>
      <c r="AJ857" s="54"/>
      <c r="AK857" s="56"/>
      <c r="AL857" s="56"/>
    </row>
    <row r="858" ht="15.75" customHeight="1">
      <c r="A858" s="54"/>
      <c r="B858" s="54"/>
      <c r="C858" s="55"/>
      <c r="D858" s="54"/>
      <c r="E858" s="54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4"/>
      <c r="Q858" s="57"/>
      <c r="R858" s="54"/>
      <c r="S858" s="54"/>
      <c r="T858" s="54"/>
      <c r="U858" s="54"/>
      <c r="V858" s="54"/>
      <c r="W858" s="54"/>
      <c r="X858" s="54"/>
      <c r="Y858" s="54"/>
      <c r="Z858" s="54"/>
      <c r="AA858" s="54"/>
      <c r="AB858" s="54"/>
      <c r="AC858" s="54"/>
      <c r="AD858" s="54"/>
      <c r="AE858" s="54"/>
      <c r="AF858" s="54"/>
      <c r="AG858" s="54"/>
      <c r="AH858" s="54"/>
      <c r="AI858" s="54"/>
      <c r="AJ858" s="54"/>
      <c r="AK858" s="56"/>
      <c r="AL858" s="56"/>
    </row>
    <row r="859" ht="15.75" customHeight="1">
      <c r="A859" s="54"/>
      <c r="B859" s="54"/>
      <c r="C859" s="55"/>
      <c r="D859" s="54"/>
      <c r="E859" s="54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4"/>
      <c r="Q859" s="57"/>
      <c r="R859" s="54"/>
      <c r="S859" s="54"/>
      <c r="T859" s="54"/>
      <c r="U859" s="54"/>
      <c r="V859" s="54"/>
      <c r="W859" s="54"/>
      <c r="X859" s="54"/>
      <c r="Y859" s="54"/>
      <c r="Z859" s="54"/>
      <c r="AA859" s="54"/>
      <c r="AB859" s="54"/>
      <c r="AC859" s="54"/>
      <c r="AD859" s="54"/>
      <c r="AE859" s="54"/>
      <c r="AF859" s="54"/>
      <c r="AG859" s="54"/>
      <c r="AH859" s="54"/>
      <c r="AI859" s="54"/>
      <c r="AJ859" s="54"/>
      <c r="AK859" s="56"/>
      <c r="AL859" s="56"/>
    </row>
    <row r="860" ht="15.75" customHeight="1">
      <c r="A860" s="54"/>
      <c r="B860" s="54"/>
      <c r="C860" s="55"/>
      <c r="D860" s="54"/>
      <c r="E860" s="54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4"/>
      <c r="Q860" s="57"/>
      <c r="R860" s="54"/>
      <c r="S860" s="54"/>
      <c r="T860" s="54"/>
      <c r="U860" s="54"/>
      <c r="V860" s="54"/>
      <c r="W860" s="54"/>
      <c r="X860" s="54"/>
      <c r="Y860" s="54"/>
      <c r="Z860" s="54"/>
      <c r="AA860" s="54"/>
      <c r="AB860" s="54"/>
      <c r="AC860" s="54"/>
      <c r="AD860" s="54"/>
      <c r="AE860" s="54"/>
      <c r="AF860" s="54"/>
      <c r="AG860" s="54"/>
      <c r="AH860" s="54"/>
      <c r="AI860" s="54"/>
      <c r="AJ860" s="54"/>
      <c r="AK860" s="56"/>
      <c r="AL860" s="56"/>
    </row>
    <row r="861" ht="15.75" customHeight="1">
      <c r="A861" s="54"/>
      <c r="B861" s="54"/>
      <c r="C861" s="55"/>
      <c r="D861" s="54"/>
      <c r="E861" s="54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4"/>
      <c r="Q861" s="57"/>
      <c r="R861" s="54"/>
      <c r="S861" s="54"/>
      <c r="T861" s="54"/>
      <c r="U861" s="54"/>
      <c r="V861" s="54"/>
      <c r="W861" s="54"/>
      <c r="X861" s="54"/>
      <c r="Y861" s="54"/>
      <c r="Z861" s="54"/>
      <c r="AA861" s="54"/>
      <c r="AB861" s="54"/>
      <c r="AC861" s="54"/>
      <c r="AD861" s="54"/>
      <c r="AE861" s="54"/>
      <c r="AF861" s="54"/>
      <c r="AG861" s="54"/>
      <c r="AH861" s="54"/>
      <c r="AI861" s="54"/>
      <c r="AJ861" s="54"/>
      <c r="AK861" s="56"/>
      <c r="AL861" s="56"/>
    </row>
    <row r="862" ht="15.75" customHeight="1">
      <c r="A862" s="54"/>
      <c r="B862" s="54"/>
      <c r="C862" s="55"/>
      <c r="D862" s="54"/>
      <c r="E862" s="54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4"/>
      <c r="Q862" s="57"/>
      <c r="R862" s="54"/>
      <c r="S862" s="54"/>
      <c r="T862" s="54"/>
      <c r="U862" s="54"/>
      <c r="V862" s="54"/>
      <c r="W862" s="54"/>
      <c r="X862" s="54"/>
      <c r="Y862" s="54"/>
      <c r="Z862" s="54"/>
      <c r="AA862" s="54"/>
      <c r="AB862" s="54"/>
      <c r="AC862" s="54"/>
      <c r="AD862" s="54"/>
      <c r="AE862" s="54"/>
      <c r="AF862" s="54"/>
      <c r="AG862" s="54"/>
      <c r="AH862" s="54"/>
      <c r="AI862" s="54"/>
      <c r="AJ862" s="54"/>
      <c r="AK862" s="56"/>
      <c r="AL862" s="56"/>
    </row>
    <row r="863" ht="15.75" customHeight="1">
      <c r="A863" s="54"/>
      <c r="B863" s="54"/>
      <c r="C863" s="55"/>
      <c r="D863" s="54"/>
      <c r="E863" s="54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4"/>
      <c r="Q863" s="57"/>
      <c r="R863" s="54"/>
      <c r="S863" s="54"/>
      <c r="T863" s="54"/>
      <c r="U863" s="54"/>
      <c r="V863" s="54"/>
      <c r="W863" s="54"/>
      <c r="X863" s="54"/>
      <c r="Y863" s="54"/>
      <c r="Z863" s="54"/>
      <c r="AA863" s="54"/>
      <c r="AB863" s="54"/>
      <c r="AC863" s="54"/>
      <c r="AD863" s="54"/>
      <c r="AE863" s="54"/>
      <c r="AF863" s="54"/>
      <c r="AG863" s="54"/>
      <c r="AH863" s="54"/>
      <c r="AI863" s="54"/>
      <c r="AJ863" s="54"/>
      <c r="AK863" s="56"/>
      <c r="AL863" s="56"/>
    </row>
    <row r="864" ht="15.75" customHeight="1">
      <c r="A864" s="54"/>
      <c r="B864" s="54"/>
      <c r="C864" s="55"/>
      <c r="D864" s="54"/>
      <c r="E864" s="54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4"/>
      <c r="Q864" s="57"/>
      <c r="R864" s="54"/>
      <c r="S864" s="54"/>
      <c r="T864" s="54"/>
      <c r="U864" s="54"/>
      <c r="V864" s="54"/>
      <c r="W864" s="54"/>
      <c r="X864" s="54"/>
      <c r="Y864" s="54"/>
      <c r="Z864" s="54"/>
      <c r="AA864" s="54"/>
      <c r="AB864" s="54"/>
      <c r="AC864" s="54"/>
      <c r="AD864" s="54"/>
      <c r="AE864" s="54"/>
      <c r="AF864" s="54"/>
      <c r="AG864" s="54"/>
      <c r="AH864" s="54"/>
      <c r="AI864" s="54"/>
      <c r="AJ864" s="54"/>
      <c r="AK864" s="56"/>
      <c r="AL864" s="56"/>
    </row>
    <row r="865" ht="15.75" customHeight="1">
      <c r="A865" s="54"/>
      <c r="B865" s="54"/>
      <c r="C865" s="55"/>
      <c r="D865" s="54"/>
      <c r="E865" s="54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4"/>
      <c r="Q865" s="57"/>
      <c r="R865" s="54"/>
      <c r="S865" s="54"/>
      <c r="T865" s="54"/>
      <c r="U865" s="54"/>
      <c r="V865" s="54"/>
      <c r="W865" s="54"/>
      <c r="X865" s="54"/>
      <c r="Y865" s="54"/>
      <c r="Z865" s="54"/>
      <c r="AA865" s="54"/>
      <c r="AB865" s="54"/>
      <c r="AC865" s="54"/>
      <c r="AD865" s="54"/>
      <c r="AE865" s="54"/>
      <c r="AF865" s="54"/>
      <c r="AG865" s="54"/>
      <c r="AH865" s="54"/>
      <c r="AI865" s="54"/>
      <c r="AJ865" s="54"/>
      <c r="AK865" s="56"/>
      <c r="AL865" s="56"/>
    </row>
    <row r="866" ht="15.75" customHeight="1">
      <c r="A866" s="54"/>
      <c r="B866" s="54"/>
      <c r="C866" s="55"/>
      <c r="D866" s="54"/>
      <c r="E866" s="54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4"/>
      <c r="Q866" s="57"/>
      <c r="R866" s="54"/>
      <c r="S866" s="54"/>
      <c r="T866" s="54"/>
      <c r="U866" s="54"/>
      <c r="V866" s="54"/>
      <c r="W866" s="54"/>
      <c r="X866" s="54"/>
      <c r="Y866" s="54"/>
      <c r="Z866" s="54"/>
      <c r="AA866" s="54"/>
      <c r="AB866" s="54"/>
      <c r="AC866" s="54"/>
      <c r="AD866" s="54"/>
      <c r="AE866" s="54"/>
      <c r="AF866" s="54"/>
      <c r="AG866" s="54"/>
      <c r="AH866" s="54"/>
      <c r="AI866" s="54"/>
      <c r="AJ866" s="54"/>
      <c r="AK866" s="56"/>
      <c r="AL866" s="56"/>
    </row>
    <row r="867" ht="15.75" customHeight="1">
      <c r="A867" s="54"/>
      <c r="B867" s="54"/>
      <c r="C867" s="55"/>
      <c r="D867" s="54"/>
      <c r="E867" s="54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4"/>
      <c r="Q867" s="57"/>
      <c r="R867" s="54"/>
      <c r="S867" s="54"/>
      <c r="T867" s="54"/>
      <c r="U867" s="54"/>
      <c r="V867" s="54"/>
      <c r="W867" s="54"/>
      <c r="X867" s="54"/>
      <c r="Y867" s="54"/>
      <c r="Z867" s="54"/>
      <c r="AA867" s="54"/>
      <c r="AB867" s="54"/>
      <c r="AC867" s="54"/>
      <c r="AD867" s="54"/>
      <c r="AE867" s="54"/>
      <c r="AF867" s="54"/>
      <c r="AG867" s="54"/>
      <c r="AH867" s="54"/>
      <c r="AI867" s="54"/>
      <c r="AJ867" s="54"/>
      <c r="AK867" s="56"/>
      <c r="AL867" s="56"/>
    </row>
    <row r="868" ht="15.75" customHeight="1">
      <c r="A868" s="54"/>
      <c r="B868" s="54"/>
      <c r="C868" s="55"/>
      <c r="D868" s="54"/>
      <c r="E868" s="54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4"/>
      <c r="Q868" s="57"/>
      <c r="R868" s="54"/>
      <c r="S868" s="54"/>
      <c r="T868" s="54"/>
      <c r="U868" s="54"/>
      <c r="V868" s="54"/>
      <c r="W868" s="54"/>
      <c r="X868" s="54"/>
      <c r="Y868" s="54"/>
      <c r="Z868" s="54"/>
      <c r="AA868" s="54"/>
      <c r="AB868" s="54"/>
      <c r="AC868" s="54"/>
      <c r="AD868" s="54"/>
      <c r="AE868" s="54"/>
      <c r="AF868" s="54"/>
      <c r="AG868" s="54"/>
      <c r="AH868" s="54"/>
      <c r="AI868" s="54"/>
      <c r="AJ868" s="54"/>
      <c r="AK868" s="56"/>
      <c r="AL868" s="56"/>
    </row>
    <row r="869" ht="15.75" customHeight="1">
      <c r="A869" s="54"/>
      <c r="B869" s="54"/>
      <c r="C869" s="55"/>
      <c r="D869" s="54"/>
      <c r="E869" s="54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4"/>
      <c r="Q869" s="57"/>
      <c r="R869" s="54"/>
      <c r="S869" s="54"/>
      <c r="T869" s="54"/>
      <c r="U869" s="54"/>
      <c r="V869" s="54"/>
      <c r="W869" s="54"/>
      <c r="X869" s="54"/>
      <c r="Y869" s="54"/>
      <c r="Z869" s="54"/>
      <c r="AA869" s="54"/>
      <c r="AB869" s="54"/>
      <c r="AC869" s="54"/>
      <c r="AD869" s="54"/>
      <c r="AE869" s="54"/>
      <c r="AF869" s="54"/>
      <c r="AG869" s="54"/>
      <c r="AH869" s="54"/>
      <c r="AI869" s="54"/>
      <c r="AJ869" s="54"/>
      <c r="AK869" s="56"/>
      <c r="AL869" s="56"/>
    </row>
    <row r="870" ht="15.75" customHeight="1">
      <c r="A870" s="54"/>
      <c r="B870" s="54"/>
      <c r="C870" s="55"/>
      <c r="D870" s="54"/>
      <c r="E870" s="54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4"/>
      <c r="Q870" s="57"/>
      <c r="R870" s="54"/>
      <c r="S870" s="54"/>
      <c r="T870" s="54"/>
      <c r="U870" s="54"/>
      <c r="V870" s="54"/>
      <c r="W870" s="54"/>
      <c r="X870" s="54"/>
      <c r="Y870" s="54"/>
      <c r="Z870" s="54"/>
      <c r="AA870" s="54"/>
      <c r="AB870" s="54"/>
      <c r="AC870" s="54"/>
      <c r="AD870" s="54"/>
      <c r="AE870" s="54"/>
      <c r="AF870" s="54"/>
      <c r="AG870" s="54"/>
      <c r="AH870" s="54"/>
      <c r="AI870" s="54"/>
      <c r="AJ870" s="54"/>
      <c r="AK870" s="56"/>
      <c r="AL870" s="56"/>
    </row>
    <row r="871" ht="15.75" customHeight="1">
      <c r="A871" s="54"/>
      <c r="B871" s="54"/>
      <c r="C871" s="55"/>
      <c r="D871" s="54"/>
      <c r="E871" s="54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4"/>
      <c r="Q871" s="57"/>
      <c r="R871" s="54"/>
      <c r="S871" s="54"/>
      <c r="T871" s="54"/>
      <c r="U871" s="54"/>
      <c r="V871" s="54"/>
      <c r="W871" s="54"/>
      <c r="X871" s="54"/>
      <c r="Y871" s="54"/>
      <c r="Z871" s="54"/>
      <c r="AA871" s="54"/>
      <c r="AB871" s="54"/>
      <c r="AC871" s="54"/>
      <c r="AD871" s="54"/>
      <c r="AE871" s="54"/>
      <c r="AF871" s="54"/>
      <c r="AG871" s="54"/>
      <c r="AH871" s="54"/>
      <c r="AI871" s="54"/>
      <c r="AJ871" s="54"/>
      <c r="AK871" s="56"/>
      <c r="AL871" s="56"/>
    </row>
    <row r="872" ht="15.75" customHeight="1">
      <c r="A872" s="54"/>
      <c r="B872" s="54"/>
      <c r="C872" s="55"/>
      <c r="D872" s="54"/>
      <c r="E872" s="54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4"/>
      <c r="Q872" s="57"/>
      <c r="R872" s="54"/>
      <c r="S872" s="54"/>
      <c r="T872" s="54"/>
      <c r="U872" s="54"/>
      <c r="V872" s="54"/>
      <c r="W872" s="54"/>
      <c r="X872" s="54"/>
      <c r="Y872" s="54"/>
      <c r="Z872" s="54"/>
      <c r="AA872" s="54"/>
      <c r="AB872" s="54"/>
      <c r="AC872" s="54"/>
      <c r="AD872" s="54"/>
      <c r="AE872" s="54"/>
      <c r="AF872" s="54"/>
      <c r="AG872" s="54"/>
      <c r="AH872" s="54"/>
      <c r="AI872" s="54"/>
      <c r="AJ872" s="54"/>
      <c r="AK872" s="56"/>
      <c r="AL872" s="56"/>
    </row>
    <row r="873" ht="15.75" customHeight="1">
      <c r="A873" s="54"/>
      <c r="B873" s="54"/>
      <c r="C873" s="55"/>
      <c r="D873" s="54"/>
      <c r="E873" s="54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4"/>
      <c r="Q873" s="57"/>
      <c r="R873" s="54"/>
      <c r="S873" s="54"/>
      <c r="T873" s="54"/>
      <c r="U873" s="54"/>
      <c r="V873" s="54"/>
      <c r="W873" s="54"/>
      <c r="X873" s="54"/>
      <c r="Y873" s="54"/>
      <c r="Z873" s="54"/>
      <c r="AA873" s="54"/>
      <c r="AB873" s="54"/>
      <c r="AC873" s="54"/>
      <c r="AD873" s="54"/>
      <c r="AE873" s="54"/>
      <c r="AF873" s="54"/>
      <c r="AG873" s="54"/>
      <c r="AH873" s="54"/>
      <c r="AI873" s="54"/>
      <c r="AJ873" s="54"/>
      <c r="AK873" s="56"/>
      <c r="AL873" s="56"/>
    </row>
    <row r="874" ht="15.75" customHeight="1">
      <c r="A874" s="54"/>
      <c r="B874" s="54"/>
      <c r="C874" s="55"/>
      <c r="D874" s="54"/>
      <c r="E874" s="54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4"/>
      <c r="Q874" s="57"/>
      <c r="R874" s="54"/>
      <c r="S874" s="54"/>
      <c r="T874" s="54"/>
      <c r="U874" s="54"/>
      <c r="V874" s="54"/>
      <c r="W874" s="54"/>
      <c r="X874" s="54"/>
      <c r="Y874" s="54"/>
      <c r="Z874" s="54"/>
      <c r="AA874" s="54"/>
      <c r="AB874" s="54"/>
      <c r="AC874" s="54"/>
      <c r="AD874" s="54"/>
      <c r="AE874" s="54"/>
      <c r="AF874" s="54"/>
      <c r="AG874" s="54"/>
      <c r="AH874" s="54"/>
      <c r="AI874" s="54"/>
      <c r="AJ874" s="54"/>
      <c r="AK874" s="56"/>
      <c r="AL874" s="56"/>
    </row>
    <row r="875" ht="15.75" customHeight="1">
      <c r="A875" s="54"/>
      <c r="B875" s="54"/>
      <c r="C875" s="55"/>
      <c r="D875" s="54"/>
      <c r="E875" s="54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4"/>
      <c r="Q875" s="57"/>
      <c r="R875" s="54"/>
      <c r="S875" s="54"/>
      <c r="T875" s="54"/>
      <c r="U875" s="54"/>
      <c r="V875" s="54"/>
      <c r="W875" s="54"/>
      <c r="X875" s="54"/>
      <c r="Y875" s="54"/>
      <c r="Z875" s="54"/>
      <c r="AA875" s="54"/>
      <c r="AB875" s="54"/>
      <c r="AC875" s="54"/>
      <c r="AD875" s="54"/>
      <c r="AE875" s="54"/>
      <c r="AF875" s="54"/>
      <c r="AG875" s="54"/>
      <c r="AH875" s="54"/>
      <c r="AI875" s="54"/>
      <c r="AJ875" s="54"/>
      <c r="AK875" s="56"/>
      <c r="AL875" s="56"/>
    </row>
    <row r="876" ht="15.75" customHeight="1">
      <c r="A876" s="54"/>
      <c r="B876" s="54"/>
      <c r="C876" s="55"/>
      <c r="D876" s="54"/>
      <c r="E876" s="54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4"/>
      <c r="Q876" s="57"/>
      <c r="R876" s="54"/>
      <c r="S876" s="54"/>
      <c r="T876" s="54"/>
      <c r="U876" s="54"/>
      <c r="V876" s="54"/>
      <c r="W876" s="54"/>
      <c r="X876" s="54"/>
      <c r="Y876" s="54"/>
      <c r="Z876" s="54"/>
      <c r="AA876" s="54"/>
      <c r="AB876" s="54"/>
      <c r="AC876" s="54"/>
      <c r="AD876" s="54"/>
      <c r="AE876" s="54"/>
      <c r="AF876" s="54"/>
      <c r="AG876" s="54"/>
      <c r="AH876" s="54"/>
      <c r="AI876" s="54"/>
      <c r="AJ876" s="54"/>
      <c r="AK876" s="56"/>
      <c r="AL876" s="56"/>
    </row>
    <row r="877" ht="15.75" customHeight="1">
      <c r="A877" s="54"/>
      <c r="B877" s="54"/>
      <c r="C877" s="55"/>
      <c r="D877" s="54"/>
      <c r="E877" s="54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4"/>
      <c r="Q877" s="57"/>
      <c r="R877" s="54"/>
      <c r="S877" s="54"/>
      <c r="T877" s="54"/>
      <c r="U877" s="54"/>
      <c r="V877" s="54"/>
      <c r="W877" s="54"/>
      <c r="X877" s="54"/>
      <c r="Y877" s="54"/>
      <c r="Z877" s="54"/>
      <c r="AA877" s="54"/>
      <c r="AB877" s="54"/>
      <c r="AC877" s="54"/>
      <c r="AD877" s="54"/>
      <c r="AE877" s="54"/>
      <c r="AF877" s="54"/>
      <c r="AG877" s="54"/>
      <c r="AH877" s="54"/>
      <c r="AI877" s="54"/>
      <c r="AJ877" s="54"/>
      <c r="AK877" s="56"/>
      <c r="AL877" s="56"/>
    </row>
    <row r="878" ht="15.75" customHeight="1">
      <c r="A878" s="54"/>
      <c r="B878" s="54"/>
      <c r="C878" s="55"/>
      <c r="D878" s="54"/>
      <c r="E878" s="54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4"/>
      <c r="Q878" s="57"/>
      <c r="R878" s="54"/>
      <c r="S878" s="54"/>
      <c r="T878" s="54"/>
      <c r="U878" s="54"/>
      <c r="V878" s="54"/>
      <c r="W878" s="54"/>
      <c r="X878" s="54"/>
      <c r="Y878" s="54"/>
      <c r="Z878" s="54"/>
      <c r="AA878" s="54"/>
      <c r="AB878" s="54"/>
      <c r="AC878" s="54"/>
      <c r="AD878" s="54"/>
      <c r="AE878" s="54"/>
      <c r="AF878" s="54"/>
      <c r="AG878" s="54"/>
      <c r="AH878" s="54"/>
      <c r="AI878" s="54"/>
      <c r="AJ878" s="54"/>
      <c r="AK878" s="56"/>
      <c r="AL878" s="56"/>
    </row>
    <row r="879" ht="15.75" customHeight="1">
      <c r="A879" s="54"/>
      <c r="B879" s="54"/>
      <c r="C879" s="55"/>
      <c r="D879" s="54"/>
      <c r="E879" s="54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4"/>
      <c r="Q879" s="57"/>
      <c r="R879" s="54"/>
      <c r="S879" s="54"/>
      <c r="T879" s="54"/>
      <c r="U879" s="54"/>
      <c r="V879" s="54"/>
      <c r="W879" s="54"/>
      <c r="X879" s="54"/>
      <c r="Y879" s="54"/>
      <c r="Z879" s="54"/>
      <c r="AA879" s="54"/>
      <c r="AB879" s="54"/>
      <c r="AC879" s="54"/>
      <c r="AD879" s="54"/>
      <c r="AE879" s="54"/>
      <c r="AF879" s="54"/>
      <c r="AG879" s="54"/>
      <c r="AH879" s="54"/>
      <c r="AI879" s="54"/>
      <c r="AJ879" s="54"/>
      <c r="AK879" s="56"/>
      <c r="AL879" s="56"/>
    </row>
    <row r="880" ht="15.75" customHeight="1">
      <c r="A880" s="54"/>
      <c r="B880" s="54"/>
      <c r="C880" s="55"/>
      <c r="D880" s="54"/>
      <c r="E880" s="54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4"/>
      <c r="Q880" s="57"/>
      <c r="R880" s="54"/>
      <c r="S880" s="54"/>
      <c r="T880" s="54"/>
      <c r="U880" s="54"/>
      <c r="V880" s="54"/>
      <c r="W880" s="54"/>
      <c r="X880" s="54"/>
      <c r="Y880" s="54"/>
      <c r="Z880" s="54"/>
      <c r="AA880" s="54"/>
      <c r="AB880" s="54"/>
      <c r="AC880" s="54"/>
      <c r="AD880" s="54"/>
      <c r="AE880" s="54"/>
      <c r="AF880" s="54"/>
      <c r="AG880" s="54"/>
      <c r="AH880" s="54"/>
      <c r="AI880" s="54"/>
      <c r="AJ880" s="54"/>
      <c r="AK880" s="56"/>
      <c r="AL880" s="56"/>
    </row>
    <row r="881" ht="15.75" customHeight="1">
      <c r="A881" s="54"/>
      <c r="B881" s="54"/>
      <c r="C881" s="55"/>
      <c r="D881" s="54"/>
      <c r="E881" s="54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4"/>
      <c r="Q881" s="57"/>
      <c r="R881" s="54"/>
      <c r="S881" s="54"/>
      <c r="T881" s="54"/>
      <c r="U881" s="54"/>
      <c r="V881" s="54"/>
      <c r="W881" s="54"/>
      <c r="X881" s="54"/>
      <c r="Y881" s="54"/>
      <c r="Z881" s="54"/>
      <c r="AA881" s="54"/>
      <c r="AB881" s="54"/>
      <c r="AC881" s="54"/>
      <c r="AD881" s="54"/>
      <c r="AE881" s="54"/>
      <c r="AF881" s="54"/>
      <c r="AG881" s="54"/>
      <c r="AH881" s="54"/>
      <c r="AI881" s="54"/>
      <c r="AJ881" s="54"/>
      <c r="AK881" s="56"/>
      <c r="AL881" s="56"/>
    </row>
    <row r="882" ht="15.75" customHeight="1">
      <c r="A882" s="54"/>
      <c r="B882" s="54"/>
      <c r="C882" s="55"/>
      <c r="D882" s="54"/>
      <c r="E882" s="54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4"/>
      <c r="Q882" s="57"/>
      <c r="R882" s="54"/>
      <c r="S882" s="54"/>
      <c r="T882" s="54"/>
      <c r="U882" s="54"/>
      <c r="V882" s="54"/>
      <c r="W882" s="54"/>
      <c r="X882" s="54"/>
      <c r="Y882" s="54"/>
      <c r="Z882" s="54"/>
      <c r="AA882" s="54"/>
      <c r="AB882" s="54"/>
      <c r="AC882" s="54"/>
      <c r="AD882" s="54"/>
      <c r="AE882" s="54"/>
      <c r="AF882" s="54"/>
      <c r="AG882" s="54"/>
      <c r="AH882" s="54"/>
      <c r="AI882" s="54"/>
      <c r="AJ882" s="54"/>
      <c r="AK882" s="56"/>
      <c r="AL882" s="56"/>
    </row>
    <row r="883" ht="15.75" customHeight="1">
      <c r="A883" s="54"/>
      <c r="B883" s="54"/>
      <c r="C883" s="55"/>
      <c r="D883" s="54"/>
      <c r="E883" s="54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4"/>
      <c r="Q883" s="57"/>
      <c r="R883" s="54"/>
      <c r="S883" s="54"/>
      <c r="T883" s="54"/>
      <c r="U883" s="54"/>
      <c r="V883" s="54"/>
      <c r="W883" s="54"/>
      <c r="X883" s="54"/>
      <c r="Y883" s="54"/>
      <c r="Z883" s="54"/>
      <c r="AA883" s="54"/>
      <c r="AB883" s="54"/>
      <c r="AC883" s="54"/>
      <c r="AD883" s="54"/>
      <c r="AE883" s="54"/>
      <c r="AF883" s="54"/>
      <c r="AG883" s="54"/>
      <c r="AH883" s="54"/>
      <c r="AI883" s="54"/>
      <c r="AJ883" s="54"/>
      <c r="AK883" s="56"/>
      <c r="AL883" s="56"/>
    </row>
    <row r="884" ht="15.75" customHeight="1">
      <c r="A884" s="54"/>
      <c r="B884" s="54"/>
      <c r="C884" s="55"/>
      <c r="D884" s="54"/>
      <c r="E884" s="54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4"/>
      <c r="Q884" s="57"/>
      <c r="R884" s="54"/>
      <c r="S884" s="54"/>
      <c r="T884" s="54"/>
      <c r="U884" s="54"/>
      <c r="V884" s="54"/>
      <c r="W884" s="54"/>
      <c r="X884" s="54"/>
      <c r="Y884" s="54"/>
      <c r="Z884" s="54"/>
      <c r="AA884" s="54"/>
      <c r="AB884" s="54"/>
      <c r="AC884" s="54"/>
      <c r="AD884" s="54"/>
      <c r="AE884" s="54"/>
      <c r="AF884" s="54"/>
      <c r="AG884" s="54"/>
      <c r="AH884" s="54"/>
      <c r="AI884" s="54"/>
      <c r="AJ884" s="54"/>
      <c r="AK884" s="56"/>
      <c r="AL884" s="56"/>
    </row>
    <row r="885" ht="15.75" customHeight="1">
      <c r="A885" s="54"/>
      <c r="B885" s="54"/>
      <c r="C885" s="55"/>
      <c r="D885" s="54"/>
      <c r="E885" s="54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4"/>
      <c r="Q885" s="57"/>
      <c r="R885" s="54"/>
      <c r="S885" s="54"/>
      <c r="T885" s="54"/>
      <c r="U885" s="54"/>
      <c r="V885" s="54"/>
      <c r="W885" s="54"/>
      <c r="X885" s="54"/>
      <c r="Y885" s="54"/>
      <c r="Z885" s="54"/>
      <c r="AA885" s="54"/>
      <c r="AB885" s="54"/>
      <c r="AC885" s="54"/>
      <c r="AD885" s="54"/>
      <c r="AE885" s="54"/>
      <c r="AF885" s="54"/>
      <c r="AG885" s="54"/>
      <c r="AH885" s="54"/>
      <c r="AI885" s="54"/>
      <c r="AJ885" s="54"/>
      <c r="AK885" s="56"/>
      <c r="AL885" s="56"/>
    </row>
    <row r="886" ht="15.75" customHeight="1">
      <c r="A886" s="54"/>
      <c r="B886" s="54"/>
      <c r="C886" s="55"/>
      <c r="D886" s="54"/>
      <c r="E886" s="54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4"/>
      <c r="Q886" s="57"/>
      <c r="R886" s="54"/>
      <c r="S886" s="54"/>
      <c r="T886" s="54"/>
      <c r="U886" s="54"/>
      <c r="V886" s="54"/>
      <c r="W886" s="54"/>
      <c r="X886" s="54"/>
      <c r="Y886" s="54"/>
      <c r="Z886" s="54"/>
      <c r="AA886" s="54"/>
      <c r="AB886" s="54"/>
      <c r="AC886" s="54"/>
      <c r="AD886" s="54"/>
      <c r="AE886" s="54"/>
      <c r="AF886" s="54"/>
      <c r="AG886" s="54"/>
      <c r="AH886" s="54"/>
      <c r="AI886" s="54"/>
      <c r="AJ886" s="54"/>
      <c r="AK886" s="56"/>
      <c r="AL886" s="56"/>
    </row>
    <row r="887" ht="15.75" customHeight="1">
      <c r="A887" s="54"/>
      <c r="B887" s="54"/>
      <c r="C887" s="55"/>
      <c r="D887" s="54"/>
      <c r="E887" s="54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4"/>
      <c r="Q887" s="57"/>
      <c r="R887" s="54"/>
      <c r="S887" s="54"/>
      <c r="T887" s="54"/>
      <c r="U887" s="54"/>
      <c r="V887" s="54"/>
      <c r="W887" s="54"/>
      <c r="X887" s="54"/>
      <c r="Y887" s="54"/>
      <c r="Z887" s="54"/>
      <c r="AA887" s="54"/>
      <c r="AB887" s="54"/>
      <c r="AC887" s="54"/>
      <c r="AD887" s="54"/>
      <c r="AE887" s="54"/>
      <c r="AF887" s="54"/>
      <c r="AG887" s="54"/>
      <c r="AH887" s="54"/>
      <c r="AI887" s="54"/>
      <c r="AJ887" s="54"/>
      <c r="AK887" s="56"/>
      <c r="AL887" s="56"/>
    </row>
    <row r="888" ht="15.75" customHeight="1">
      <c r="A888" s="54"/>
      <c r="B888" s="54"/>
      <c r="C888" s="55"/>
      <c r="D888" s="54"/>
      <c r="E888" s="54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4"/>
      <c r="Q888" s="57"/>
      <c r="R888" s="54"/>
      <c r="S888" s="54"/>
      <c r="T888" s="54"/>
      <c r="U888" s="54"/>
      <c r="V888" s="54"/>
      <c r="W888" s="54"/>
      <c r="X888" s="54"/>
      <c r="Y888" s="54"/>
      <c r="Z888" s="54"/>
      <c r="AA888" s="54"/>
      <c r="AB888" s="54"/>
      <c r="AC888" s="54"/>
      <c r="AD888" s="54"/>
      <c r="AE888" s="54"/>
      <c r="AF888" s="54"/>
      <c r="AG888" s="54"/>
      <c r="AH888" s="54"/>
      <c r="AI888" s="54"/>
      <c r="AJ888" s="54"/>
      <c r="AK888" s="56"/>
      <c r="AL888" s="56"/>
    </row>
    <row r="889" ht="15.75" customHeight="1">
      <c r="A889" s="54"/>
      <c r="B889" s="54"/>
      <c r="C889" s="55"/>
      <c r="D889" s="54"/>
      <c r="E889" s="54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4"/>
      <c r="Q889" s="57"/>
      <c r="R889" s="54"/>
      <c r="S889" s="54"/>
      <c r="T889" s="54"/>
      <c r="U889" s="54"/>
      <c r="V889" s="54"/>
      <c r="W889" s="54"/>
      <c r="X889" s="54"/>
      <c r="Y889" s="54"/>
      <c r="Z889" s="54"/>
      <c r="AA889" s="54"/>
      <c r="AB889" s="54"/>
      <c r="AC889" s="54"/>
      <c r="AD889" s="54"/>
      <c r="AE889" s="54"/>
      <c r="AF889" s="54"/>
      <c r="AG889" s="54"/>
      <c r="AH889" s="54"/>
      <c r="AI889" s="54"/>
      <c r="AJ889" s="54"/>
      <c r="AK889" s="56"/>
      <c r="AL889" s="56"/>
    </row>
    <row r="890" ht="15.75" customHeight="1">
      <c r="A890" s="54"/>
      <c r="B890" s="54"/>
      <c r="C890" s="55"/>
      <c r="D890" s="54"/>
      <c r="E890" s="54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4"/>
      <c r="Q890" s="57"/>
      <c r="R890" s="54"/>
      <c r="S890" s="54"/>
      <c r="T890" s="54"/>
      <c r="U890" s="54"/>
      <c r="V890" s="54"/>
      <c r="W890" s="54"/>
      <c r="X890" s="54"/>
      <c r="Y890" s="54"/>
      <c r="Z890" s="54"/>
      <c r="AA890" s="54"/>
      <c r="AB890" s="54"/>
      <c r="AC890" s="54"/>
      <c r="AD890" s="54"/>
      <c r="AE890" s="54"/>
      <c r="AF890" s="54"/>
      <c r="AG890" s="54"/>
      <c r="AH890" s="54"/>
      <c r="AI890" s="54"/>
      <c r="AJ890" s="54"/>
      <c r="AK890" s="56"/>
      <c r="AL890" s="56"/>
    </row>
    <row r="891" ht="15.75" customHeight="1">
      <c r="A891" s="54"/>
      <c r="B891" s="54"/>
      <c r="C891" s="55"/>
      <c r="D891" s="54"/>
      <c r="E891" s="54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4"/>
      <c r="Q891" s="57"/>
      <c r="R891" s="54"/>
      <c r="S891" s="54"/>
      <c r="T891" s="54"/>
      <c r="U891" s="54"/>
      <c r="V891" s="54"/>
      <c r="W891" s="54"/>
      <c r="X891" s="54"/>
      <c r="Y891" s="54"/>
      <c r="Z891" s="54"/>
      <c r="AA891" s="54"/>
      <c r="AB891" s="54"/>
      <c r="AC891" s="54"/>
      <c r="AD891" s="54"/>
      <c r="AE891" s="54"/>
      <c r="AF891" s="54"/>
      <c r="AG891" s="54"/>
      <c r="AH891" s="54"/>
      <c r="AI891" s="54"/>
      <c r="AJ891" s="54"/>
      <c r="AK891" s="56"/>
      <c r="AL891" s="56"/>
    </row>
    <row r="892" ht="15.75" customHeight="1">
      <c r="A892" s="54"/>
      <c r="B892" s="54"/>
      <c r="C892" s="55"/>
      <c r="D892" s="54"/>
      <c r="E892" s="54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4"/>
      <c r="Q892" s="57"/>
      <c r="R892" s="54"/>
      <c r="S892" s="54"/>
      <c r="T892" s="54"/>
      <c r="U892" s="54"/>
      <c r="V892" s="54"/>
      <c r="W892" s="54"/>
      <c r="X892" s="54"/>
      <c r="Y892" s="54"/>
      <c r="Z892" s="54"/>
      <c r="AA892" s="54"/>
      <c r="AB892" s="54"/>
      <c r="AC892" s="54"/>
      <c r="AD892" s="54"/>
      <c r="AE892" s="54"/>
      <c r="AF892" s="54"/>
      <c r="AG892" s="54"/>
      <c r="AH892" s="54"/>
      <c r="AI892" s="54"/>
      <c r="AJ892" s="54"/>
      <c r="AK892" s="56"/>
      <c r="AL892" s="56"/>
    </row>
    <row r="893" ht="15.75" customHeight="1">
      <c r="A893" s="54"/>
      <c r="B893" s="54"/>
      <c r="C893" s="55"/>
      <c r="D893" s="54"/>
      <c r="E893" s="54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4"/>
      <c r="Q893" s="57"/>
      <c r="R893" s="54"/>
      <c r="S893" s="54"/>
      <c r="T893" s="54"/>
      <c r="U893" s="54"/>
      <c r="V893" s="54"/>
      <c r="W893" s="54"/>
      <c r="X893" s="54"/>
      <c r="Y893" s="54"/>
      <c r="Z893" s="54"/>
      <c r="AA893" s="54"/>
      <c r="AB893" s="54"/>
      <c r="AC893" s="54"/>
      <c r="AD893" s="54"/>
      <c r="AE893" s="54"/>
      <c r="AF893" s="54"/>
      <c r="AG893" s="54"/>
      <c r="AH893" s="54"/>
      <c r="AI893" s="54"/>
      <c r="AJ893" s="54"/>
      <c r="AK893" s="56"/>
      <c r="AL893" s="56"/>
    </row>
    <row r="894" ht="15.75" customHeight="1">
      <c r="A894" s="54"/>
      <c r="B894" s="54"/>
      <c r="C894" s="55"/>
      <c r="D894" s="54"/>
      <c r="E894" s="54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4"/>
      <c r="Q894" s="57"/>
      <c r="R894" s="54"/>
      <c r="S894" s="54"/>
      <c r="T894" s="54"/>
      <c r="U894" s="54"/>
      <c r="V894" s="54"/>
      <c r="W894" s="54"/>
      <c r="X894" s="54"/>
      <c r="Y894" s="54"/>
      <c r="Z894" s="54"/>
      <c r="AA894" s="54"/>
      <c r="AB894" s="54"/>
      <c r="AC894" s="54"/>
      <c r="AD894" s="54"/>
      <c r="AE894" s="54"/>
      <c r="AF894" s="54"/>
      <c r="AG894" s="54"/>
      <c r="AH894" s="54"/>
      <c r="AI894" s="54"/>
      <c r="AJ894" s="54"/>
      <c r="AK894" s="56"/>
      <c r="AL894" s="56"/>
    </row>
    <row r="895" ht="15.75" customHeight="1">
      <c r="A895" s="54"/>
      <c r="B895" s="54"/>
      <c r="C895" s="55"/>
      <c r="D895" s="54"/>
      <c r="E895" s="54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4"/>
      <c r="Q895" s="57"/>
      <c r="R895" s="54"/>
      <c r="S895" s="54"/>
      <c r="T895" s="54"/>
      <c r="U895" s="54"/>
      <c r="V895" s="54"/>
      <c r="W895" s="54"/>
      <c r="X895" s="54"/>
      <c r="Y895" s="54"/>
      <c r="Z895" s="54"/>
      <c r="AA895" s="54"/>
      <c r="AB895" s="54"/>
      <c r="AC895" s="54"/>
      <c r="AD895" s="54"/>
      <c r="AE895" s="54"/>
      <c r="AF895" s="54"/>
      <c r="AG895" s="54"/>
      <c r="AH895" s="54"/>
      <c r="AI895" s="54"/>
      <c r="AJ895" s="54"/>
      <c r="AK895" s="56"/>
      <c r="AL895" s="56"/>
    </row>
    <row r="896" ht="15.75" customHeight="1">
      <c r="A896" s="54"/>
      <c r="B896" s="54"/>
      <c r="C896" s="55"/>
      <c r="D896" s="54"/>
      <c r="E896" s="54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4"/>
      <c r="Q896" s="57"/>
      <c r="R896" s="54"/>
      <c r="S896" s="54"/>
      <c r="T896" s="54"/>
      <c r="U896" s="54"/>
      <c r="V896" s="54"/>
      <c r="W896" s="54"/>
      <c r="X896" s="54"/>
      <c r="Y896" s="54"/>
      <c r="Z896" s="54"/>
      <c r="AA896" s="54"/>
      <c r="AB896" s="54"/>
      <c r="AC896" s="54"/>
      <c r="AD896" s="54"/>
      <c r="AE896" s="54"/>
      <c r="AF896" s="54"/>
      <c r="AG896" s="54"/>
      <c r="AH896" s="54"/>
      <c r="AI896" s="54"/>
      <c r="AJ896" s="54"/>
      <c r="AK896" s="56"/>
      <c r="AL896" s="56"/>
    </row>
    <row r="897" ht="15.75" customHeight="1">
      <c r="A897" s="54"/>
      <c r="B897" s="54"/>
      <c r="C897" s="55"/>
      <c r="D897" s="54"/>
      <c r="E897" s="54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4"/>
      <c r="Q897" s="57"/>
      <c r="R897" s="54"/>
      <c r="S897" s="54"/>
      <c r="T897" s="54"/>
      <c r="U897" s="54"/>
      <c r="V897" s="54"/>
      <c r="W897" s="54"/>
      <c r="X897" s="54"/>
      <c r="Y897" s="54"/>
      <c r="Z897" s="54"/>
      <c r="AA897" s="54"/>
      <c r="AB897" s="54"/>
      <c r="AC897" s="54"/>
      <c r="AD897" s="54"/>
      <c r="AE897" s="54"/>
      <c r="AF897" s="54"/>
      <c r="AG897" s="54"/>
      <c r="AH897" s="54"/>
      <c r="AI897" s="54"/>
      <c r="AJ897" s="54"/>
      <c r="AK897" s="56"/>
      <c r="AL897" s="56"/>
    </row>
    <row r="898" ht="15.75" customHeight="1">
      <c r="A898" s="54"/>
      <c r="B898" s="54"/>
      <c r="C898" s="55"/>
      <c r="D898" s="54"/>
      <c r="E898" s="54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4"/>
      <c r="Q898" s="57"/>
      <c r="R898" s="54"/>
      <c r="S898" s="54"/>
      <c r="T898" s="54"/>
      <c r="U898" s="54"/>
      <c r="V898" s="54"/>
      <c r="W898" s="54"/>
      <c r="X898" s="54"/>
      <c r="Y898" s="54"/>
      <c r="Z898" s="54"/>
      <c r="AA898" s="54"/>
      <c r="AB898" s="54"/>
      <c r="AC898" s="54"/>
      <c r="AD898" s="54"/>
      <c r="AE898" s="54"/>
      <c r="AF898" s="54"/>
      <c r="AG898" s="54"/>
      <c r="AH898" s="54"/>
      <c r="AI898" s="54"/>
      <c r="AJ898" s="54"/>
      <c r="AK898" s="56"/>
      <c r="AL898" s="56"/>
    </row>
    <row r="899" ht="15.75" customHeight="1">
      <c r="A899" s="54"/>
      <c r="B899" s="54"/>
      <c r="C899" s="55"/>
      <c r="D899" s="54"/>
      <c r="E899" s="54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4"/>
      <c r="Q899" s="57"/>
      <c r="R899" s="54"/>
      <c r="S899" s="54"/>
      <c r="T899" s="54"/>
      <c r="U899" s="54"/>
      <c r="V899" s="54"/>
      <c r="W899" s="54"/>
      <c r="X899" s="54"/>
      <c r="Y899" s="54"/>
      <c r="Z899" s="54"/>
      <c r="AA899" s="54"/>
      <c r="AB899" s="54"/>
      <c r="AC899" s="54"/>
      <c r="AD899" s="54"/>
      <c r="AE899" s="54"/>
      <c r="AF899" s="54"/>
      <c r="AG899" s="54"/>
      <c r="AH899" s="54"/>
      <c r="AI899" s="54"/>
      <c r="AJ899" s="54"/>
      <c r="AK899" s="56"/>
      <c r="AL899" s="56"/>
    </row>
    <row r="900" ht="15.75" customHeight="1">
      <c r="A900" s="54"/>
      <c r="B900" s="54"/>
      <c r="C900" s="55"/>
      <c r="D900" s="54"/>
      <c r="E900" s="54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4"/>
      <c r="Q900" s="57"/>
      <c r="R900" s="54"/>
      <c r="S900" s="54"/>
      <c r="T900" s="54"/>
      <c r="U900" s="54"/>
      <c r="V900" s="54"/>
      <c r="W900" s="54"/>
      <c r="X900" s="54"/>
      <c r="Y900" s="54"/>
      <c r="Z900" s="54"/>
      <c r="AA900" s="54"/>
      <c r="AB900" s="54"/>
      <c r="AC900" s="54"/>
      <c r="AD900" s="54"/>
      <c r="AE900" s="54"/>
      <c r="AF900" s="54"/>
      <c r="AG900" s="54"/>
      <c r="AH900" s="54"/>
      <c r="AI900" s="54"/>
      <c r="AJ900" s="54"/>
      <c r="AK900" s="56"/>
      <c r="AL900" s="56"/>
    </row>
    <row r="901" ht="15.75" customHeight="1">
      <c r="A901" s="54"/>
      <c r="B901" s="54"/>
      <c r="C901" s="55"/>
      <c r="D901" s="54"/>
      <c r="E901" s="54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4"/>
      <c r="Q901" s="57"/>
      <c r="R901" s="54"/>
      <c r="S901" s="54"/>
      <c r="T901" s="54"/>
      <c r="U901" s="54"/>
      <c r="V901" s="54"/>
      <c r="W901" s="54"/>
      <c r="X901" s="54"/>
      <c r="Y901" s="54"/>
      <c r="Z901" s="54"/>
      <c r="AA901" s="54"/>
      <c r="AB901" s="54"/>
      <c r="AC901" s="54"/>
      <c r="AD901" s="54"/>
      <c r="AE901" s="54"/>
      <c r="AF901" s="54"/>
      <c r="AG901" s="54"/>
      <c r="AH901" s="54"/>
      <c r="AI901" s="54"/>
      <c r="AJ901" s="54"/>
      <c r="AK901" s="56"/>
      <c r="AL901" s="56"/>
    </row>
    <row r="902" ht="15.75" customHeight="1">
      <c r="A902" s="54"/>
      <c r="B902" s="54"/>
      <c r="C902" s="55"/>
      <c r="D902" s="54"/>
      <c r="E902" s="54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4"/>
      <c r="Q902" s="57"/>
      <c r="R902" s="54"/>
      <c r="S902" s="54"/>
      <c r="T902" s="54"/>
      <c r="U902" s="54"/>
      <c r="V902" s="54"/>
      <c r="W902" s="54"/>
      <c r="X902" s="54"/>
      <c r="Y902" s="54"/>
      <c r="Z902" s="54"/>
      <c r="AA902" s="54"/>
      <c r="AB902" s="54"/>
      <c r="AC902" s="54"/>
      <c r="AD902" s="54"/>
      <c r="AE902" s="54"/>
      <c r="AF902" s="54"/>
      <c r="AG902" s="54"/>
      <c r="AH902" s="54"/>
      <c r="AI902" s="54"/>
      <c r="AJ902" s="54"/>
      <c r="AK902" s="56"/>
      <c r="AL902" s="56"/>
    </row>
    <row r="903" ht="15.75" customHeight="1">
      <c r="A903" s="54"/>
      <c r="B903" s="54"/>
      <c r="C903" s="55"/>
      <c r="D903" s="54"/>
      <c r="E903" s="54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4"/>
      <c r="Q903" s="57"/>
      <c r="R903" s="54"/>
      <c r="S903" s="54"/>
      <c r="T903" s="54"/>
      <c r="U903" s="54"/>
      <c r="V903" s="54"/>
      <c r="W903" s="54"/>
      <c r="X903" s="54"/>
      <c r="Y903" s="54"/>
      <c r="Z903" s="54"/>
      <c r="AA903" s="54"/>
      <c r="AB903" s="54"/>
      <c r="AC903" s="54"/>
      <c r="AD903" s="54"/>
      <c r="AE903" s="54"/>
      <c r="AF903" s="54"/>
      <c r="AG903" s="54"/>
      <c r="AH903" s="54"/>
      <c r="AI903" s="54"/>
      <c r="AJ903" s="54"/>
      <c r="AK903" s="56"/>
      <c r="AL903" s="56"/>
    </row>
    <row r="904" ht="15.75" customHeight="1">
      <c r="A904" s="54"/>
      <c r="B904" s="54"/>
      <c r="C904" s="55"/>
      <c r="D904" s="54"/>
      <c r="E904" s="54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4"/>
      <c r="Q904" s="57"/>
      <c r="R904" s="54"/>
      <c r="S904" s="54"/>
      <c r="T904" s="54"/>
      <c r="U904" s="54"/>
      <c r="V904" s="54"/>
      <c r="W904" s="54"/>
      <c r="X904" s="54"/>
      <c r="Y904" s="54"/>
      <c r="Z904" s="54"/>
      <c r="AA904" s="54"/>
      <c r="AB904" s="54"/>
      <c r="AC904" s="54"/>
      <c r="AD904" s="54"/>
      <c r="AE904" s="54"/>
      <c r="AF904" s="54"/>
      <c r="AG904" s="54"/>
      <c r="AH904" s="54"/>
      <c r="AI904" s="54"/>
      <c r="AJ904" s="54"/>
      <c r="AK904" s="56"/>
      <c r="AL904" s="56"/>
    </row>
    <row r="905">
      <c r="A905" s="54"/>
      <c r="B905" s="54"/>
      <c r="C905" s="55"/>
      <c r="D905" s="54"/>
      <c r="E905" s="54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4"/>
      <c r="Q905" s="57"/>
      <c r="R905" s="54"/>
      <c r="S905" s="54"/>
      <c r="T905" s="54"/>
      <c r="U905" s="54"/>
      <c r="V905" s="54"/>
      <c r="W905" s="54"/>
      <c r="X905" s="54"/>
      <c r="Y905" s="54"/>
      <c r="Z905" s="54"/>
      <c r="AA905" s="54"/>
      <c r="AB905" s="54"/>
      <c r="AC905" s="54"/>
      <c r="AD905" s="54"/>
      <c r="AE905" s="54"/>
      <c r="AF905" s="54"/>
      <c r="AG905" s="54"/>
      <c r="AH905" s="54"/>
      <c r="AI905" s="54"/>
      <c r="AJ905" s="54"/>
      <c r="AK905" s="56"/>
      <c r="AL905" s="56"/>
    </row>
    <row r="906">
      <c r="A906" s="54"/>
      <c r="B906" s="54"/>
      <c r="C906" s="55"/>
      <c r="D906" s="54"/>
      <c r="E906" s="54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4"/>
      <c r="Q906" s="57"/>
      <c r="R906" s="54"/>
      <c r="S906" s="54"/>
      <c r="T906" s="54"/>
      <c r="U906" s="54"/>
      <c r="V906" s="54"/>
      <c r="W906" s="54"/>
      <c r="X906" s="54"/>
      <c r="Y906" s="54"/>
      <c r="Z906" s="54"/>
      <c r="AA906" s="54"/>
      <c r="AB906" s="54"/>
      <c r="AC906" s="54"/>
      <c r="AD906" s="54"/>
      <c r="AE906" s="54"/>
      <c r="AF906" s="54"/>
      <c r="AG906" s="54"/>
      <c r="AH906" s="54"/>
      <c r="AI906" s="54"/>
      <c r="AJ906" s="54"/>
      <c r="AK906" s="56"/>
      <c r="AL906" s="56"/>
    </row>
    <row r="907">
      <c r="A907" s="54"/>
      <c r="B907" s="54"/>
      <c r="C907" s="55"/>
      <c r="D907" s="54"/>
      <c r="E907" s="54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4"/>
      <c r="Q907" s="57"/>
      <c r="R907" s="54"/>
      <c r="S907" s="54"/>
      <c r="T907" s="54"/>
      <c r="U907" s="54"/>
      <c r="V907" s="54"/>
      <c r="W907" s="54"/>
      <c r="X907" s="54"/>
      <c r="Y907" s="54"/>
      <c r="Z907" s="54"/>
      <c r="AA907" s="54"/>
      <c r="AB907" s="54"/>
      <c r="AC907" s="54"/>
      <c r="AD907" s="54"/>
      <c r="AE907" s="54"/>
      <c r="AF907" s="54"/>
      <c r="AG907" s="54"/>
      <c r="AH907" s="54"/>
      <c r="AI907" s="54"/>
      <c r="AJ907" s="54"/>
      <c r="AK907" s="56"/>
      <c r="AL907" s="56"/>
    </row>
    <row r="908">
      <c r="A908" s="54"/>
      <c r="B908" s="54"/>
      <c r="C908" s="55"/>
      <c r="D908" s="54"/>
      <c r="E908" s="54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4"/>
      <c r="Q908" s="57"/>
      <c r="R908" s="54"/>
      <c r="S908" s="54"/>
      <c r="T908" s="54"/>
      <c r="U908" s="54"/>
      <c r="V908" s="54"/>
      <c r="W908" s="54"/>
      <c r="X908" s="54"/>
      <c r="Y908" s="54"/>
      <c r="Z908" s="54"/>
      <c r="AA908" s="54"/>
      <c r="AB908" s="54"/>
      <c r="AC908" s="54"/>
      <c r="AD908" s="54"/>
      <c r="AE908" s="54"/>
      <c r="AF908" s="54"/>
      <c r="AG908" s="54"/>
      <c r="AH908" s="54"/>
      <c r="AI908" s="54"/>
      <c r="AJ908" s="54"/>
      <c r="AK908" s="56"/>
      <c r="AL908" s="56"/>
    </row>
    <row r="909">
      <c r="A909" s="54"/>
      <c r="B909" s="54"/>
      <c r="C909" s="55"/>
      <c r="D909" s="54"/>
      <c r="E909" s="54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4"/>
      <c r="Q909" s="57"/>
      <c r="R909" s="54"/>
      <c r="S909" s="54"/>
      <c r="T909" s="54"/>
      <c r="U909" s="54"/>
      <c r="V909" s="54"/>
      <c r="W909" s="54"/>
      <c r="X909" s="54"/>
      <c r="Y909" s="54"/>
      <c r="Z909" s="54"/>
      <c r="AA909" s="54"/>
      <c r="AB909" s="54"/>
      <c r="AC909" s="54"/>
      <c r="AD909" s="54"/>
      <c r="AE909" s="54"/>
      <c r="AF909" s="54"/>
      <c r="AG909" s="54"/>
      <c r="AH909" s="54"/>
      <c r="AI909" s="54"/>
      <c r="AJ909" s="54"/>
      <c r="AK909" s="56"/>
      <c r="AL909" s="56"/>
    </row>
    <row r="910">
      <c r="A910" s="54"/>
      <c r="B910" s="54"/>
      <c r="C910" s="55"/>
      <c r="D910" s="54"/>
      <c r="E910" s="54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4"/>
      <c r="Q910" s="57"/>
      <c r="R910" s="54"/>
      <c r="S910" s="54"/>
      <c r="T910" s="54"/>
      <c r="U910" s="54"/>
      <c r="V910" s="54"/>
      <c r="W910" s="54"/>
      <c r="X910" s="54"/>
      <c r="Y910" s="54"/>
      <c r="Z910" s="54"/>
      <c r="AA910" s="54"/>
      <c r="AB910" s="54"/>
      <c r="AC910" s="54"/>
      <c r="AD910" s="54"/>
      <c r="AE910" s="54"/>
      <c r="AF910" s="54"/>
      <c r="AG910" s="54"/>
      <c r="AH910" s="54"/>
      <c r="AI910" s="54"/>
      <c r="AJ910" s="54"/>
      <c r="AK910" s="56"/>
      <c r="AL910" s="56"/>
    </row>
    <row r="911">
      <c r="A911" s="54"/>
      <c r="B911" s="54"/>
      <c r="C911" s="55"/>
      <c r="D911" s="54"/>
      <c r="E911" s="54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4"/>
      <c r="Q911" s="57"/>
      <c r="R911" s="54"/>
      <c r="S911" s="54"/>
      <c r="T911" s="54"/>
      <c r="U911" s="54"/>
      <c r="V911" s="54"/>
      <c r="W911" s="54"/>
      <c r="X911" s="54"/>
      <c r="Y911" s="54"/>
      <c r="Z911" s="54"/>
      <c r="AA911" s="54"/>
      <c r="AB911" s="54"/>
      <c r="AC911" s="54"/>
      <c r="AD911" s="54"/>
      <c r="AE911" s="54"/>
      <c r="AF911" s="54"/>
      <c r="AG911" s="54"/>
      <c r="AH911" s="54"/>
      <c r="AI911" s="54"/>
      <c r="AJ911" s="54"/>
      <c r="AK911" s="56"/>
      <c r="AL911" s="56"/>
    </row>
    <row r="912">
      <c r="A912" s="54"/>
      <c r="B912" s="54"/>
      <c r="C912" s="55"/>
      <c r="D912" s="54"/>
      <c r="E912" s="54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4"/>
      <c r="Q912" s="57"/>
      <c r="R912" s="54"/>
      <c r="S912" s="54"/>
      <c r="T912" s="54"/>
      <c r="U912" s="54"/>
      <c r="V912" s="54"/>
      <c r="W912" s="54"/>
      <c r="X912" s="54"/>
      <c r="Y912" s="54"/>
      <c r="Z912" s="54"/>
      <c r="AA912" s="54"/>
      <c r="AB912" s="54"/>
      <c r="AC912" s="54"/>
      <c r="AD912" s="54"/>
      <c r="AE912" s="54"/>
      <c r="AF912" s="54"/>
      <c r="AG912" s="54"/>
      <c r="AH912" s="54"/>
      <c r="AI912" s="54"/>
      <c r="AJ912" s="54"/>
      <c r="AK912" s="56"/>
      <c r="AL912" s="56"/>
    </row>
    <row r="913">
      <c r="A913" s="54"/>
      <c r="B913" s="54"/>
      <c r="C913" s="55"/>
      <c r="D913" s="54"/>
      <c r="E913" s="54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4"/>
      <c r="Q913" s="57"/>
      <c r="R913" s="54"/>
      <c r="S913" s="54"/>
      <c r="T913" s="54"/>
      <c r="U913" s="54"/>
      <c r="V913" s="54"/>
      <c r="W913" s="54"/>
      <c r="X913" s="54"/>
      <c r="Y913" s="54"/>
      <c r="Z913" s="54"/>
      <c r="AA913" s="54"/>
      <c r="AB913" s="54"/>
      <c r="AC913" s="54"/>
      <c r="AD913" s="54"/>
      <c r="AE913" s="54"/>
      <c r="AF913" s="54"/>
      <c r="AG913" s="54"/>
      <c r="AH913" s="54"/>
      <c r="AI913" s="54"/>
      <c r="AJ913" s="54"/>
      <c r="AK913" s="56"/>
      <c r="AL913" s="56"/>
    </row>
    <row r="914">
      <c r="A914" s="54"/>
      <c r="B914" s="54"/>
      <c r="C914" s="55"/>
      <c r="D914" s="54"/>
      <c r="E914" s="54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4"/>
      <c r="Q914" s="57"/>
      <c r="R914" s="54"/>
      <c r="S914" s="54"/>
      <c r="T914" s="54"/>
      <c r="U914" s="54"/>
      <c r="V914" s="54"/>
      <c r="W914" s="54"/>
      <c r="X914" s="54"/>
      <c r="Y914" s="54"/>
      <c r="Z914" s="54"/>
      <c r="AA914" s="54"/>
      <c r="AB914" s="54"/>
      <c r="AC914" s="54"/>
      <c r="AD914" s="54"/>
      <c r="AE914" s="54"/>
      <c r="AF914" s="54"/>
      <c r="AG914" s="54"/>
      <c r="AH914" s="54"/>
      <c r="AI914" s="54"/>
      <c r="AJ914" s="54"/>
      <c r="AK914" s="56"/>
      <c r="AL914" s="56"/>
    </row>
    <row r="915">
      <c r="A915" s="54"/>
      <c r="B915" s="54"/>
      <c r="C915" s="55"/>
      <c r="D915" s="54"/>
      <c r="E915" s="54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4"/>
      <c r="Q915" s="57"/>
      <c r="R915" s="54"/>
      <c r="S915" s="54"/>
      <c r="T915" s="54"/>
      <c r="U915" s="54"/>
      <c r="V915" s="54"/>
      <c r="W915" s="54"/>
      <c r="X915" s="54"/>
      <c r="Y915" s="54"/>
      <c r="Z915" s="54"/>
      <c r="AA915" s="54"/>
      <c r="AB915" s="54"/>
      <c r="AC915" s="54"/>
      <c r="AD915" s="54"/>
      <c r="AE915" s="54"/>
      <c r="AF915" s="54"/>
      <c r="AG915" s="54"/>
      <c r="AH915" s="54"/>
      <c r="AI915" s="54"/>
      <c r="AJ915" s="54"/>
      <c r="AK915" s="56"/>
      <c r="AL915" s="56"/>
    </row>
    <row r="916">
      <c r="A916" s="54"/>
      <c r="B916" s="54"/>
      <c r="C916" s="55"/>
      <c r="D916" s="54"/>
      <c r="E916" s="54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4"/>
      <c r="Q916" s="57"/>
      <c r="R916" s="54"/>
      <c r="S916" s="54"/>
      <c r="T916" s="54"/>
      <c r="U916" s="54"/>
      <c r="V916" s="54"/>
      <c r="W916" s="54"/>
      <c r="X916" s="54"/>
      <c r="Y916" s="54"/>
      <c r="Z916" s="54"/>
      <c r="AA916" s="54"/>
      <c r="AB916" s="54"/>
      <c r="AC916" s="54"/>
      <c r="AD916" s="54"/>
      <c r="AE916" s="54"/>
      <c r="AF916" s="54"/>
      <c r="AG916" s="54"/>
      <c r="AH916" s="54"/>
      <c r="AI916" s="54"/>
      <c r="AJ916" s="54"/>
      <c r="AK916" s="56"/>
      <c r="AL916" s="56"/>
    </row>
    <row r="917">
      <c r="A917" s="54"/>
      <c r="B917" s="54"/>
      <c r="C917" s="55"/>
      <c r="D917" s="54"/>
      <c r="E917" s="54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4"/>
      <c r="Q917" s="57"/>
      <c r="R917" s="54"/>
      <c r="S917" s="54"/>
      <c r="T917" s="54"/>
      <c r="U917" s="54"/>
      <c r="V917" s="54"/>
      <c r="W917" s="54"/>
      <c r="X917" s="54"/>
      <c r="Y917" s="54"/>
      <c r="Z917" s="54"/>
      <c r="AA917" s="54"/>
      <c r="AB917" s="54"/>
      <c r="AC917" s="54"/>
      <c r="AD917" s="54"/>
      <c r="AE917" s="54"/>
      <c r="AF917" s="54"/>
      <c r="AG917" s="54"/>
      <c r="AH917" s="54"/>
      <c r="AI917" s="54"/>
      <c r="AJ917" s="54"/>
      <c r="AK917" s="56"/>
      <c r="AL917" s="56"/>
    </row>
    <row r="918">
      <c r="A918" s="54"/>
      <c r="B918" s="54"/>
      <c r="C918" s="55"/>
      <c r="D918" s="54"/>
      <c r="E918" s="54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4"/>
      <c r="Q918" s="57"/>
      <c r="R918" s="54"/>
      <c r="S918" s="54"/>
      <c r="T918" s="54"/>
      <c r="U918" s="54"/>
      <c r="V918" s="54"/>
      <c r="W918" s="54"/>
      <c r="X918" s="54"/>
      <c r="Y918" s="54"/>
      <c r="Z918" s="54"/>
      <c r="AA918" s="54"/>
      <c r="AB918" s="54"/>
      <c r="AC918" s="54"/>
      <c r="AD918" s="54"/>
      <c r="AE918" s="54"/>
      <c r="AF918" s="54"/>
      <c r="AG918" s="54"/>
      <c r="AH918" s="54"/>
      <c r="AI918" s="54"/>
      <c r="AJ918" s="54"/>
      <c r="AK918" s="56"/>
      <c r="AL918" s="56"/>
    </row>
    <row r="919">
      <c r="A919" s="54"/>
      <c r="B919" s="54"/>
      <c r="C919" s="55"/>
      <c r="D919" s="54"/>
      <c r="E919" s="54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4"/>
      <c r="Q919" s="57"/>
      <c r="R919" s="54"/>
      <c r="S919" s="54"/>
      <c r="T919" s="54"/>
      <c r="U919" s="54"/>
      <c r="V919" s="54"/>
      <c r="W919" s="54"/>
      <c r="X919" s="54"/>
      <c r="Y919" s="54"/>
      <c r="Z919" s="54"/>
      <c r="AA919" s="54"/>
      <c r="AB919" s="54"/>
      <c r="AC919" s="54"/>
      <c r="AD919" s="54"/>
      <c r="AE919" s="54"/>
      <c r="AF919" s="54"/>
      <c r="AG919" s="54"/>
      <c r="AH919" s="54"/>
      <c r="AI919" s="54"/>
      <c r="AJ919" s="54"/>
      <c r="AK919" s="56"/>
      <c r="AL919" s="56"/>
    </row>
    <row r="920">
      <c r="A920" s="54"/>
      <c r="B920" s="54"/>
      <c r="C920" s="55"/>
      <c r="D920" s="54"/>
      <c r="E920" s="54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4"/>
      <c r="Q920" s="57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  <c r="AC920" s="54"/>
      <c r="AD920" s="54"/>
      <c r="AE920" s="54"/>
      <c r="AF920" s="54"/>
      <c r="AG920" s="54"/>
      <c r="AH920" s="54"/>
      <c r="AI920" s="54"/>
      <c r="AJ920" s="54"/>
      <c r="AK920" s="56"/>
      <c r="AL920" s="56"/>
    </row>
    <row r="921">
      <c r="A921" s="54"/>
      <c r="B921" s="54"/>
      <c r="C921" s="55"/>
      <c r="D921" s="54"/>
      <c r="E921" s="54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4"/>
      <c r="Q921" s="57"/>
      <c r="R921" s="54"/>
      <c r="S921" s="54"/>
      <c r="T921" s="54"/>
      <c r="U921" s="54"/>
      <c r="V921" s="54"/>
      <c r="W921" s="54"/>
      <c r="X921" s="54"/>
      <c r="Y921" s="54"/>
      <c r="Z921" s="54"/>
      <c r="AA921" s="54"/>
      <c r="AB921" s="54"/>
      <c r="AC921" s="54"/>
      <c r="AD921" s="54"/>
      <c r="AE921" s="54"/>
      <c r="AF921" s="54"/>
      <c r="AG921" s="54"/>
      <c r="AH921" s="54"/>
      <c r="AI921" s="54"/>
      <c r="AJ921" s="54"/>
      <c r="AK921" s="56"/>
      <c r="AL921" s="56"/>
    </row>
    <row r="922">
      <c r="A922" s="54"/>
      <c r="B922" s="54"/>
      <c r="C922" s="55"/>
      <c r="D922" s="54"/>
      <c r="E922" s="54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4"/>
      <c r="Q922" s="57"/>
      <c r="R922" s="54"/>
      <c r="S922" s="54"/>
      <c r="T922" s="54"/>
      <c r="U922" s="54"/>
      <c r="V922" s="54"/>
      <c r="W922" s="54"/>
      <c r="X922" s="54"/>
      <c r="Y922" s="54"/>
      <c r="Z922" s="54"/>
      <c r="AA922" s="54"/>
      <c r="AB922" s="54"/>
      <c r="AC922" s="54"/>
      <c r="AD922" s="54"/>
      <c r="AE922" s="54"/>
      <c r="AF922" s="54"/>
      <c r="AG922" s="54"/>
      <c r="AH922" s="54"/>
      <c r="AI922" s="54"/>
      <c r="AJ922" s="54"/>
      <c r="AK922" s="56"/>
      <c r="AL922" s="56"/>
    </row>
    <row r="923">
      <c r="A923" s="54"/>
      <c r="B923" s="54"/>
      <c r="C923" s="55"/>
      <c r="D923" s="54"/>
      <c r="E923" s="54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4"/>
      <c r="Q923" s="57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  <c r="AC923" s="54"/>
      <c r="AD923" s="54"/>
      <c r="AE923" s="54"/>
      <c r="AF923" s="54"/>
      <c r="AG923" s="54"/>
      <c r="AH923" s="54"/>
      <c r="AI923" s="54"/>
      <c r="AJ923" s="54"/>
      <c r="AK923" s="56"/>
      <c r="AL923" s="56"/>
    </row>
    <row r="924">
      <c r="A924" s="54"/>
      <c r="B924" s="54"/>
      <c r="C924" s="55"/>
      <c r="D924" s="54"/>
      <c r="E924" s="54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4"/>
      <c r="Q924" s="57"/>
      <c r="R924" s="54"/>
      <c r="S924" s="54"/>
      <c r="T924" s="54"/>
      <c r="U924" s="54"/>
      <c r="V924" s="54"/>
      <c r="W924" s="54"/>
      <c r="X924" s="54"/>
      <c r="Y924" s="54"/>
      <c r="Z924" s="54"/>
      <c r="AA924" s="54"/>
      <c r="AB924" s="54"/>
      <c r="AC924" s="54"/>
      <c r="AD924" s="54"/>
      <c r="AE924" s="54"/>
      <c r="AF924" s="54"/>
      <c r="AG924" s="54"/>
      <c r="AH924" s="54"/>
      <c r="AI924" s="54"/>
      <c r="AJ924" s="54"/>
      <c r="AK924" s="56"/>
      <c r="AL924" s="56"/>
    </row>
    <row r="925">
      <c r="A925" s="54"/>
      <c r="B925" s="54"/>
      <c r="C925" s="55"/>
      <c r="D925" s="54"/>
      <c r="E925" s="54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4"/>
      <c r="Q925" s="57"/>
      <c r="R925" s="54"/>
      <c r="S925" s="54"/>
      <c r="T925" s="54"/>
      <c r="U925" s="54"/>
      <c r="V925" s="54"/>
      <c r="W925" s="54"/>
      <c r="X925" s="54"/>
      <c r="Y925" s="54"/>
      <c r="Z925" s="54"/>
      <c r="AA925" s="54"/>
      <c r="AB925" s="54"/>
      <c r="AC925" s="54"/>
      <c r="AD925" s="54"/>
      <c r="AE925" s="54"/>
      <c r="AF925" s="54"/>
      <c r="AG925" s="54"/>
      <c r="AH925" s="54"/>
      <c r="AI925" s="54"/>
      <c r="AJ925" s="54"/>
      <c r="AK925" s="56"/>
      <c r="AL925" s="56"/>
    </row>
    <row r="926">
      <c r="A926" s="54"/>
      <c r="B926" s="54"/>
      <c r="C926" s="55"/>
      <c r="D926" s="54"/>
      <c r="E926" s="54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4"/>
      <c r="Q926" s="57"/>
      <c r="R926" s="54"/>
      <c r="S926" s="54"/>
      <c r="T926" s="54"/>
      <c r="U926" s="54"/>
      <c r="V926" s="54"/>
      <c r="W926" s="54"/>
      <c r="X926" s="54"/>
      <c r="Y926" s="54"/>
      <c r="Z926" s="54"/>
      <c r="AA926" s="54"/>
      <c r="AB926" s="54"/>
      <c r="AC926" s="54"/>
      <c r="AD926" s="54"/>
      <c r="AE926" s="54"/>
      <c r="AF926" s="54"/>
      <c r="AG926" s="54"/>
      <c r="AH926" s="54"/>
      <c r="AI926" s="54"/>
      <c r="AJ926" s="54"/>
      <c r="AK926" s="56"/>
      <c r="AL926" s="56"/>
    </row>
    <row r="927">
      <c r="A927" s="54"/>
      <c r="B927" s="54"/>
      <c r="C927" s="55"/>
      <c r="D927" s="54"/>
      <c r="E927" s="54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4"/>
      <c r="Q927" s="57"/>
      <c r="R927" s="54"/>
      <c r="S927" s="54"/>
      <c r="T927" s="54"/>
      <c r="U927" s="54"/>
      <c r="V927" s="54"/>
      <c r="W927" s="54"/>
      <c r="X927" s="54"/>
      <c r="Y927" s="54"/>
      <c r="Z927" s="54"/>
      <c r="AA927" s="54"/>
      <c r="AB927" s="54"/>
      <c r="AC927" s="54"/>
      <c r="AD927" s="54"/>
      <c r="AE927" s="54"/>
      <c r="AF927" s="54"/>
      <c r="AG927" s="54"/>
      <c r="AH927" s="54"/>
      <c r="AI927" s="54"/>
      <c r="AJ927" s="54"/>
      <c r="AK927" s="56"/>
      <c r="AL927" s="56"/>
    </row>
    <row r="928">
      <c r="A928" s="54"/>
      <c r="B928" s="54"/>
      <c r="C928" s="55"/>
      <c r="D928" s="54"/>
      <c r="E928" s="54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4"/>
      <c r="Q928" s="57"/>
      <c r="R928" s="54"/>
      <c r="S928" s="54"/>
      <c r="T928" s="54"/>
      <c r="U928" s="54"/>
      <c r="V928" s="54"/>
      <c r="W928" s="54"/>
      <c r="X928" s="54"/>
      <c r="Y928" s="54"/>
      <c r="Z928" s="54"/>
      <c r="AA928" s="54"/>
      <c r="AB928" s="54"/>
      <c r="AC928" s="54"/>
      <c r="AD928" s="54"/>
      <c r="AE928" s="54"/>
      <c r="AF928" s="54"/>
      <c r="AG928" s="54"/>
      <c r="AH928" s="54"/>
      <c r="AI928" s="54"/>
      <c r="AJ928" s="54"/>
      <c r="AK928" s="56"/>
      <c r="AL928" s="56"/>
    </row>
    <row r="929">
      <c r="A929" s="54"/>
      <c r="B929" s="54"/>
      <c r="C929" s="55"/>
      <c r="D929" s="54"/>
      <c r="E929" s="54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4"/>
      <c r="Q929" s="57"/>
      <c r="R929" s="54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  <c r="AC929" s="54"/>
      <c r="AD929" s="54"/>
      <c r="AE929" s="54"/>
      <c r="AF929" s="54"/>
      <c r="AG929" s="54"/>
      <c r="AH929" s="54"/>
      <c r="AI929" s="54"/>
      <c r="AJ929" s="54"/>
      <c r="AK929" s="56"/>
      <c r="AL929" s="56"/>
    </row>
    <row r="930">
      <c r="A930" s="54"/>
      <c r="B930" s="54"/>
      <c r="C930" s="55"/>
      <c r="D930" s="54"/>
      <c r="E930" s="54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4"/>
      <c r="Q930" s="57"/>
      <c r="R930" s="54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  <c r="AC930" s="54"/>
      <c r="AD930" s="54"/>
      <c r="AE930" s="54"/>
      <c r="AF930" s="54"/>
      <c r="AG930" s="54"/>
      <c r="AH930" s="54"/>
      <c r="AI930" s="54"/>
      <c r="AJ930" s="54"/>
      <c r="AK930" s="56"/>
      <c r="AL930" s="56"/>
    </row>
    <row r="931">
      <c r="A931" s="54"/>
      <c r="B931" s="54"/>
      <c r="C931" s="55"/>
      <c r="D931" s="54"/>
      <c r="E931" s="54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4"/>
      <c r="Q931" s="57"/>
      <c r="R931" s="54"/>
      <c r="S931" s="54"/>
      <c r="T931" s="54"/>
      <c r="U931" s="54"/>
      <c r="V931" s="54"/>
      <c r="W931" s="54"/>
      <c r="X931" s="54"/>
      <c r="Y931" s="54"/>
      <c r="Z931" s="54"/>
      <c r="AA931" s="54"/>
      <c r="AB931" s="54"/>
      <c r="AC931" s="54"/>
      <c r="AD931" s="54"/>
      <c r="AE931" s="54"/>
      <c r="AF931" s="54"/>
      <c r="AG931" s="54"/>
      <c r="AH931" s="54"/>
      <c r="AI931" s="54"/>
      <c r="AJ931" s="54"/>
      <c r="AK931" s="56"/>
      <c r="AL931" s="56"/>
    </row>
    <row r="932">
      <c r="A932" s="54"/>
      <c r="B932" s="54"/>
      <c r="C932" s="55"/>
      <c r="D932" s="54"/>
      <c r="E932" s="54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4"/>
      <c r="Q932" s="57"/>
      <c r="R932" s="54"/>
      <c r="S932" s="54"/>
      <c r="T932" s="54"/>
      <c r="U932" s="54"/>
      <c r="V932" s="54"/>
      <c r="W932" s="54"/>
      <c r="X932" s="54"/>
      <c r="Y932" s="54"/>
      <c r="Z932" s="54"/>
      <c r="AA932" s="54"/>
      <c r="AB932" s="54"/>
      <c r="AC932" s="54"/>
      <c r="AD932" s="54"/>
      <c r="AE932" s="54"/>
      <c r="AF932" s="54"/>
      <c r="AG932" s="54"/>
      <c r="AH932" s="54"/>
      <c r="AI932" s="54"/>
      <c r="AJ932" s="54"/>
      <c r="AK932" s="56"/>
      <c r="AL932" s="56"/>
    </row>
    <row r="933">
      <c r="A933" s="54"/>
      <c r="B933" s="54"/>
      <c r="C933" s="55"/>
      <c r="D933" s="54"/>
      <c r="E933" s="54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4"/>
      <c r="Q933" s="57"/>
      <c r="R933" s="54"/>
      <c r="S933" s="54"/>
      <c r="T933" s="54"/>
      <c r="U933" s="54"/>
      <c r="V933" s="54"/>
      <c r="W933" s="54"/>
      <c r="X933" s="54"/>
      <c r="Y933" s="54"/>
      <c r="Z933" s="54"/>
      <c r="AA933" s="54"/>
      <c r="AB933" s="54"/>
      <c r="AC933" s="54"/>
      <c r="AD933" s="54"/>
      <c r="AE933" s="54"/>
      <c r="AF933" s="54"/>
      <c r="AG933" s="54"/>
      <c r="AH933" s="54"/>
      <c r="AI933" s="54"/>
      <c r="AJ933" s="54"/>
      <c r="AK933" s="56"/>
      <c r="AL933" s="56"/>
    </row>
    <row r="934">
      <c r="A934" s="54"/>
      <c r="B934" s="54"/>
      <c r="C934" s="55"/>
      <c r="D934" s="54"/>
      <c r="E934" s="54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4"/>
      <c r="Q934" s="57"/>
      <c r="R934" s="54"/>
      <c r="S934" s="54"/>
      <c r="T934" s="54"/>
      <c r="U934" s="54"/>
      <c r="V934" s="54"/>
      <c r="W934" s="54"/>
      <c r="X934" s="54"/>
      <c r="Y934" s="54"/>
      <c r="Z934" s="54"/>
      <c r="AA934" s="54"/>
      <c r="AB934" s="54"/>
      <c r="AC934" s="54"/>
      <c r="AD934" s="54"/>
      <c r="AE934" s="54"/>
      <c r="AF934" s="54"/>
      <c r="AG934" s="54"/>
      <c r="AH934" s="54"/>
      <c r="AI934" s="54"/>
      <c r="AJ934" s="54"/>
      <c r="AK934" s="56"/>
      <c r="AL934" s="56"/>
    </row>
    <row r="935">
      <c r="A935" s="54"/>
      <c r="B935" s="54"/>
      <c r="C935" s="55"/>
      <c r="D935" s="54"/>
      <c r="E935" s="54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4"/>
      <c r="Q935" s="57"/>
      <c r="R935" s="54"/>
      <c r="S935" s="54"/>
      <c r="T935" s="54"/>
      <c r="U935" s="54"/>
      <c r="V935" s="54"/>
      <c r="W935" s="54"/>
      <c r="X935" s="54"/>
      <c r="Y935" s="54"/>
      <c r="Z935" s="54"/>
      <c r="AA935" s="54"/>
      <c r="AB935" s="54"/>
      <c r="AC935" s="54"/>
      <c r="AD935" s="54"/>
      <c r="AE935" s="54"/>
      <c r="AF935" s="54"/>
      <c r="AG935" s="54"/>
      <c r="AH935" s="54"/>
      <c r="AI935" s="54"/>
      <c r="AJ935" s="54"/>
      <c r="AK935" s="56"/>
      <c r="AL935" s="56"/>
    </row>
    <row r="936">
      <c r="A936" s="54"/>
      <c r="B936" s="54"/>
      <c r="C936" s="55"/>
      <c r="D936" s="54"/>
      <c r="E936" s="54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4"/>
      <c r="Q936" s="57"/>
      <c r="R936" s="54"/>
      <c r="S936" s="54"/>
      <c r="T936" s="54"/>
      <c r="U936" s="54"/>
      <c r="V936" s="54"/>
      <c r="W936" s="54"/>
      <c r="X936" s="54"/>
      <c r="Y936" s="54"/>
      <c r="Z936" s="54"/>
      <c r="AA936" s="54"/>
      <c r="AB936" s="54"/>
      <c r="AC936" s="54"/>
      <c r="AD936" s="54"/>
      <c r="AE936" s="54"/>
      <c r="AF936" s="54"/>
      <c r="AG936" s="54"/>
      <c r="AH936" s="54"/>
      <c r="AI936" s="54"/>
      <c r="AJ936" s="54"/>
      <c r="AK936" s="56"/>
      <c r="AL936" s="56"/>
    </row>
    <row r="937">
      <c r="A937" s="54"/>
      <c r="B937" s="54"/>
      <c r="C937" s="55"/>
      <c r="D937" s="54"/>
      <c r="E937" s="54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4"/>
      <c r="Q937" s="57"/>
      <c r="R937" s="54"/>
      <c r="S937" s="54"/>
      <c r="T937" s="54"/>
      <c r="U937" s="54"/>
      <c r="V937" s="54"/>
      <c r="W937" s="54"/>
      <c r="X937" s="54"/>
      <c r="Y937" s="54"/>
      <c r="Z937" s="54"/>
      <c r="AA937" s="54"/>
      <c r="AB937" s="54"/>
      <c r="AC937" s="54"/>
      <c r="AD937" s="54"/>
      <c r="AE937" s="54"/>
      <c r="AF937" s="54"/>
      <c r="AG937" s="54"/>
      <c r="AH937" s="54"/>
      <c r="AI937" s="54"/>
      <c r="AJ937" s="54"/>
      <c r="AK937" s="56"/>
      <c r="AL937" s="56"/>
    </row>
    <row r="938">
      <c r="A938" s="54"/>
      <c r="B938" s="54"/>
      <c r="C938" s="55"/>
      <c r="D938" s="54"/>
      <c r="E938" s="54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4"/>
      <c r="Q938" s="57"/>
      <c r="R938" s="54"/>
      <c r="S938" s="54"/>
      <c r="T938" s="54"/>
      <c r="U938" s="54"/>
      <c r="V938" s="54"/>
      <c r="W938" s="54"/>
      <c r="X938" s="54"/>
      <c r="Y938" s="54"/>
      <c r="Z938" s="54"/>
      <c r="AA938" s="54"/>
      <c r="AB938" s="54"/>
      <c r="AC938" s="54"/>
      <c r="AD938" s="54"/>
      <c r="AE938" s="54"/>
      <c r="AF938" s="54"/>
      <c r="AG938" s="54"/>
      <c r="AH938" s="54"/>
      <c r="AI938" s="54"/>
      <c r="AJ938" s="54"/>
      <c r="AK938" s="56"/>
      <c r="AL938" s="56"/>
    </row>
    <row r="939">
      <c r="A939" s="54"/>
      <c r="B939" s="54"/>
      <c r="C939" s="55"/>
      <c r="D939" s="54"/>
      <c r="E939" s="54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4"/>
      <c r="Q939" s="57"/>
      <c r="R939" s="54"/>
      <c r="S939" s="54"/>
      <c r="T939" s="54"/>
      <c r="U939" s="54"/>
      <c r="V939" s="54"/>
      <c r="W939" s="54"/>
      <c r="X939" s="54"/>
      <c r="Y939" s="54"/>
      <c r="Z939" s="54"/>
      <c r="AA939" s="54"/>
      <c r="AB939" s="54"/>
      <c r="AC939" s="54"/>
      <c r="AD939" s="54"/>
      <c r="AE939" s="54"/>
      <c r="AF939" s="54"/>
      <c r="AG939" s="54"/>
      <c r="AH939" s="54"/>
      <c r="AI939" s="54"/>
      <c r="AJ939" s="54"/>
      <c r="AK939" s="56"/>
      <c r="AL939" s="56"/>
    </row>
    <row r="940">
      <c r="A940" s="54"/>
      <c r="B940" s="54"/>
      <c r="C940" s="55"/>
      <c r="D940" s="54"/>
      <c r="E940" s="54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4"/>
      <c r="Q940" s="57"/>
      <c r="R940" s="54"/>
      <c r="S940" s="54"/>
      <c r="T940" s="54"/>
      <c r="U940" s="54"/>
      <c r="V940" s="54"/>
      <c r="W940" s="54"/>
      <c r="X940" s="54"/>
      <c r="Y940" s="54"/>
      <c r="Z940" s="54"/>
      <c r="AA940" s="54"/>
      <c r="AB940" s="54"/>
      <c r="AC940" s="54"/>
      <c r="AD940" s="54"/>
      <c r="AE940" s="54"/>
      <c r="AF940" s="54"/>
      <c r="AG940" s="54"/>
      <c r="AH940" s="54"/>
      <c r="AI940" s="54"/>
      <c r="AJ940" s="54"/>
      <c r="AK940" s="56"/>
      <c r="AL940" s="56"/>
    </row>
    <row r="941">
      <c r="A941" s="54"/>
      <c r="B941" s="54"/>
      <c r="C941" s="55"/>
      <c r="D941" s="54"/>
      <c r="E941" s="54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4"/>
      <c r="Q941" s="57"/>
      <c r="R941" s="54"/>
      <c r="S941" s="54"/>
      <c r="T941" s="54"/>
      <c r="U941" s="54"/>
      <c r="V941" s="54"/>
      <c r="W941" s="54"/>
      <c r="X941" s="54"/>
      <c r="Y941" s="54"/>
      <c r="Z941" s="54"/>
      <c r="AA941" s="54"/>
      <c r="AB941" s="54"/>
      <c r="AC941" s="54"/>
      <c r="AD941" s="54"/>
      <c r="AE941" s="54"/>
      <c r="AF941" s="54"/>
      <c r="AG941" s="54"/>
      <c r="AH941" s="54"/>
      <c r="AI941" s="54"/>
      <c r="AJ941" s="54"/>
      <c r="AK941" s="56"/>
      <c r="AL941" s="56"/>
    </row>
    <row r="942">
      <c r="A942" s="54"/>
      <c r="B942" s="54"/>
      <c r="C942" s="55"/>
      <c r="D942" s="54"/>
      <c r="E942" s="54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4"/>
      <c r="Q942" s="57"/>
      <c r="R942" s="54"/>
      <c r="S942" s="54"/>
      <c r="T942" s="54"/>
      <c r="U942" s="54"/>
      <c r="V942" s="54"/>
      <c r="W942" s="54"/>
      <c r="X942" s="54"/>
      <c r="Y942" s="54"/>
      <c r="Z942" s="54"/>
      <c r="AA942" s="54"/>
      <c r="AB942" s="54"/>
      <c r="AC942" s="54"/>
      <c r="AD942" s="54"/>
      <c r="AE942" s="54"/>
      <c r="AF942" s="54"/>
      <c r="AG942" s="54"/>
      <c r="AH942" s="54"/>
      <c r="AI942" s="54"/>
      <c r="AJ942" s="54"/>
      <c r="AK942" s="56"/>
      <c r="AL942" s="56"/>
    </row>
    <row r="943">
      <c r="A943" s="54"/>
      <c r="B943" s="54"/>
      <c r="C943" s="55"/>
      <c r="D943" s="54"/>
      <c r="E943" s="54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4"/>
      <c r="Q943" s="57"/>
      <c r="R943" s="54"/>
      <c r="S943" s="54"/>
      <c r="T943" s="54"/>
      <c r="U943" s="54"/>
      <c r="V943" s="54"/>
      <c r="W943" s="54"/>
      <c r="X943" s="54"/>
      <c r="Y943" s="54"/>
      <c r="Z943" s="54"/>
      <c r="AA943" s="54"/>
      <c r="AB943" s="54"/>
      <c r="AC943" s="54"/>
      <c r="AD943" s="54"/>
      <c r="AE943" s="54"/>
      <c r="AF943" s="54"/>
      <c r="AG943" s="54"/>
      <c r="AH943" s="54"/>
      <c r="AI943" s="54"/>
      <c r="AJ943" s="54"/>
      <c r="AK943" s="56"/>
      <c r="AL943" s="56"/>
    </row>
    <row r="944">
      <c r="A944" s="54"/>
      <c r="B944" s="54"/>
      <c r="C944" s="55"/>
      <c r="D944" s="54"/>
      <c r="E944" s="54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4"/>
      <c r="Q944" s="57"/>
      <c r="R944" s="54"/>
      <c r="S944" s="54"/>
      <c r="T944" s="54"/>
      <c r="U944" s="54"/>
      <c r="V944" s="54"/>
      <c r="W944" s="54"/>
      <c r="X944" s="54"/>
      <c r="Y944" s="54"/>
      <c r="Z944" s="54"/>
      <c r="AA944" s="54"/>
      <c r="AB944" s="54"/>
      <c r="AC944" s="54"/>
      <c r="AD944" s="54"/>
      <c r="AE944" s="54"/>
      <c r="AF944" s="54"/>
      <c r="AG944" s="54"/>
      <c r="AH944" s="54"/>
      <c r="AI944" s="54"/>
      <c r="AJ944" s="54"/>
      <c r="AK944" s="56"/>
      <c r="AL944" s="56"/>
    </row>
    <row r="945">
      <c r="A945" s="54"/>
      <c r="B945" s="54"/>
      <c r="C945" s="55"/>
      <c r="D945" s="54"/>
      <c r="E945" s="54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4"/>
      <c r="Q945" s="57"/>
      <c r="R945" s="54"/>
      <c r="S945" s="54"/>
      <c r="T945" s="54"/>
      <c r="U945" s="54"/>
      <c r="V945" s="54"/>
      <c r="W945" s="54"/>
      <c r="X945" s="54"/>
      <c r="Y945" s="54"/>
      <c r="Z945" s="54"/>
      <c r="AA945" s="54"/>
      <c r="AB945" s="54"/>
      <c r="AC945" s="54"/>
      <c r="AD945" s="54"/>
      <c r="AE945" s="54"/>
      <c r="AF945" s="54"/>
      <c r="AG945" s="54"/>
      <c r="AH945" s="54"/>
      <c r="AI945" s="54"/>
      <c r="AJ945" s="54"/>
      <c r="AK945" s="56"/>
      <c r="AL945" s="56"/>
    </row>
    <row r="946">
      <c r="A946" s="54"/>
      <c r="B946" s="54"/>
      <c r="C946" s="55"/>
      <c r="D946" s="54"/>
      <c r="E946" s="54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4"/>
      <c r="Q946" s="57"/>
      <c r="R946" s="54"/>
      <c r="S946" s="54"/>
      <c r="T946" s="54"/>
      <c r="U946" s="54"/>
      <c r="V946" s="54"/>
      <c r="W946" s="54"/>
      <c r="X946" s="54"/>
      <c r="Y946" s="54"/>
      <c r="Z946" s="54"/>
      <c r="AA946" s="54"/>
      <c r="AB946" s="54"/>
      <c r="AC946" s="54"/>
      <c r="AD946" s="54"/>
      <c r="AE946" s="54"/>
      <c r="AF946" s="54"/>
      <c r="AG946" s="54"/>
      <c r="AH946" s="54"/>
      <c r="AI946" s="54"/>
      <c r="AJ946" s="54"/>
      <c r="AK946" s="56"/>
      <c r="AL946" s="56"/>
    </row>
    <row r="947">
      <c r="A947" s="54"/>
      <c r="B947" s="54"/>
      <c r="C947" s="55"/>
      <c r="D947" s="54"/>
      <c r="E947" s="54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4"/>
      <c r="Q947" s="57"/>
      <c r="R947" s="54"/>
      <c r="S947" s="54"/>
      <c r="T947" s="54"/>
      <c r="U947" s="54"/>
      <c r="V947" s="54"/>
      <c r="W947" s="54"/>
      <c r="X947" s="54"/>
      <c r="Y947" s="54"/>
      <c r="Z947" s="54"/>
      <c r="AA947" s="54"/>
      <c r="AB947" s="54"/>
      <c r="AC947" s="54"/>
      <c r="AD947" s="54"/>
      <c r="AE947" s="54"/>
      <c r="AF947" s="54"/>
      <c r="AG947" s="54"/>
      <c r="AH947" s="54"/>
      <c r="AI947" s="54"/>
      <c r="AJ947" s="54"/>
      <c r="AK947" s="56"/>
      <c r="AL947" s="56"/>
    </row>
    <row r="948">
      <c r="A948" s="54"/>
      <c r="B948" s="54"/>
      <c r="C948" s="55"/>
      <c r="D948" s="54"/>
      <c r="E948" s="54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4"/>
      <c r="Q948" s="57"/>
      <c r="R948" s="54"/>
      <c r="S948" s="54"/>
      <c r="T948" s="54"/>
      <c r="U948" s="54"/>
      <c r="V948" s="54"/>
      <c r="W948" s="54"/>
      <c r="X948" s="54"/>
      <c r="Y948" s="54"/>
      <c r="Z948" s="54"/>
      <c r="AA948" s="54"/>
      <c r="AB948" s="54"/>
      <c r="AC948" s="54"/>
      <c r="AD948" s="54"/>
      <c r="AE948" s="54"/>
      <c r="AF948" s="54"/>
      <c r="AG948" s="54"/>
      <c r="AH948" s="54"/>
      <c r="AI948" s="54"/>
      <c r="AJ948" s="54"/>
      <c r="AK948" s="56"/>
      <c r="AL948" s="56"/>
    </row>
    <row r="949">
      <c r="A949" s="54"/>
      <c r="B949" s="54"/>
      <c r="C949" s="55"/>
      <c r="D949" s="54"/>
      <c r="E949" s="54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4"/>
      <c r="Q949" s="57"/>
      <c r="R949" s="54"/>
      <c r="S949" s="54"/>
      <c r="T949" s="54"/>
      <c r="U949" s="54"/>
      <c r="V949" s="54"/>
      <c r="W949" s="54"/>
      <c r="X949" s="54"/>
      <c r="Y949" s="54"/>
      <c r="Z949" s="54"/>
      <c r="AA949" s="54"/>
      <c r="AB949" s="54"/>
      <c r="AC949" s="54"/>
      <c r="AD949" s="54"/>
      <c r="AE949" s="54"/>
      <c r="AF949" s="54"/>
      <c r="AG949" s="54"/>
      <c r="AH949" s="54"/>
      <c r="AI949" s="54"/>
      <c r="AJ949" s="54"/>
      <c r="AK949" s="56"/>
      <c r="AL949" s="56"/>
    </row>
    <row r="950">
      <c r="A950" s="54"/>
      <c r="B950" s="54"/>
      <c r="C950" s="55"/>
      <c r="D950" s="54"/>
      <c r="E950" s="54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4"/>
      <c r="Q950" s="57"/>
      <c r="R950" s="54"/>
      <c r="S950" s="54"/>
      <c r="T950" s="54"/>
      <c r="U950" s="54"/>
      <c r="V950" s="54"/>
      <c r="W950" s="54"/>
      <c r="X950" s="54"/>
      <c r="Y950" s="54"/>
      <c r="Z950" s="54"/>
      <c r="AA950" s="54"/>
      <c r="AB950" s="54"/>
      <c r="AC950" s="54"/>
      <c r="AD950" s="54"/>
      <c r="AE950" s="54"/>
      <c r="AF950" s="54"/>
      <c r="AG950" s="54"/>
      <c r="AH950" s="54"/>
      <c r="AI950" s="54"/>
      <c r="AJ950" s="54"/>
      <c r="AK950" s="56"/>
      <c r="AL950" s="56"/>
    </row>
    <row r="951">
      <c r="A951" s="54"/>
      <c r="B951" s="54"/>
      <c r="C951" s="55"/>
      <c r="D951" s="54"/>
      <c r="E951" s="54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4"/>
      <c r="Q951" s="57"/>
      <c r="R951" s="54"/>
      <c r="S951" s="54"/>
      <c r="T951" s="54"/>
      <c r="U951" s="54"/>
      <c r="V951" s="54"/>
      <c r="W951" s="54"/>
      <c r="X951" s="54"/>
      <c r="Y951" s="54"/>
      <c r="Z951" s="54"/>
      <c r="AA951" s="54"/>
      <c r="AB951" s="54"/>
      <c r="AC951" s="54"/>
      <c r="AD951" s="54"/>
      <c r="AE951" s="54"/>
      <c r="AF951" s="54"/>
      <c r="AG951" s="54"/>
      <c r="AH951" s="54"/>
      <c r="AI951" s="54"/>
      <c r="AJ951" s="54"/>
      <c r="AK951" s="56"/>
      <c r="AL951" s="56"/>
    </row>
    <row r="952">
      <c r="A952" s="54"/>
      <c r="B952" s="54"/>
      <c r="C952" s="55"/>
      <c r="D952" s="54"/>
      <c r="E952" s="54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4"/>
      <c r="Q952" s="57"/>
      <c r="R952" s="54"/>
      <c r="S952" s="54"/>
      <c r="T952" s="54"/>
      <c r="U952" s="54"/>
      <c r="V952" s="54"/>
      <c r="W952" s="54"/>
      <c r="X952" s="54"/>
      <c r="Y952" s="54"/>
      <c r="Z952" s="54"/>
      <c r="AA952" s="54"/>
      <c r="AB952" s="54"/>
      <c r="AC952" s="54"/>
      <c r="AD952" s="54"/>
      <c r="AE952" s="54"/>
      <c r="AF952" s="54"/>
      <c r="AG952" s="54"/>
      <c r="AH952" s="54"/>
      <c r="AI952" s="54"/>
      <c r="AJ952" s="54"/>
      <c r="AK952" s="56"/>
      <c r="AL952" s="56"/>
    </row>
    <row r="953">
      <c r="A953" s="54"/>
      <c r="B953" s="54"/>
      <c r="C953" s="55"/>
      <c r="D953" s="54"/>
      <c r="E953" s="54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4"/>
      <c r="Q953" s="57"/>
      <c r="R953" s="54"/>
      <c r="S953" s="54"/>
      <c r="T953" s="54"/>
      <c r="U953" s="54"/>
      <c r="V953" s="54"/>
      <c r="W953" s="54"/>
      <c r="X953" s="54"/>
      <c r="Y953" s="54"/>
      <c r="Z953" s="54"/>
      <c r="AA953" s="54"/>
      <c r="AB953" s="54"/>
      <c r="AC953" s="54"/>
      <c r="AD953" s="54"/>
      <c r="AE953" s="54"/>
      <c r="AF953" s="54"/>
      <c r="AG953" s="54"/>
      <c r="AH953" s="54"/>
      <c r="AI953" s="54"/>
      <c r="AJ953" s="54"/>
      <c r="AK953" s="56"/>
      <c r="AL953" s="56"/>
    </row>
    <row r="954">
      <c r="A954" s="54"/>
      <c r="B954" s="54"/>
      <c r="C954" s="55"/>
      <c r="D954" s="54"/>
      <c r="E954" s="54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4"/>
      <c r="Q954" s="57"/>
      <c r="R954" s="54"/>
      <c r="S954" s="54"/>
      <c r="T954" s="54"/>
      <c r="U954" s="54"/>
      <c r="V954" s="54"/>
      <c r="W954" s="54"/>
      <c r="X954" s="54"/>
      <c r="Y954" s="54"/>
      <c r="Z954" s="54"/>
      <c r="AA954" s="54"/>
      <c r="AB954" s="54"/>
      <c r="AC954" s="54"/>
      <c r="AD954" s="54"/>
      <c r="AE954" s="54"/>
      <c r="AF954" s="54"/>
      <c r="AG954" s="54"/>
      <c r="AH954" s="54"/>
      <c r="AI954" s="54"/>
      <c r="AJ954" s="54"/>
      <c r="AK954" s="56"/>
      <c r="AL954" s="56"/>
    </row>
    <row r="955">
      <c r="A955" s="54"/>
      <c r="B955" s="54"/>
      <c r="C955" s="55"/>
      <c r="D955" s="54"/>
      <c r="E955" s="54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4"/>
      <c r="Q955" s="57"/>
      <c r="R955" s="54"/>
      <c r="S955" s="54"/>
      <c r="T955" s="54"/>
      <c r="U955" s="54"/>
      <c r="V955" s="54"/>
      <c r="W955" s="54"/>
      <c r="X955" s="54"/>
      <c r="Y955" s="54"/>
      <c r="Z955" s="54"/>
      <c r="AA955" s="54"/>
      <c r="AB955" s="54"/>
      <c r="AC955" s="54"/>
      <c r="AD955" s="54"/>
      <c r="AE955" s="54"/>
      <c r="AF955" s="54"/>
      <c r="AG955" s="54"/>
      <c r="AH955" s="54"/>
      <c r="AI955" s="54"/>
      <c r="AJ955" s="54"/>
      <c r="AK955" s="56"/>
      <c r="AL955" s="56"/>
    </row>
    <row r="956">
      <c r="A956" s="54"/>
      <c r="B956" s="54"/>
      <c r="C956" s="55"/>
      <c r="D956" s="54"/>
      <c r="E956" s="54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4"/>
      <c r="Q956" s="57"/>
      <c r="R956" s="54"/>
      <c r="S956" s="54"/>
      <c r="T956" s="54"/>
      <c r="U956" s="54"/>
      <c r="V956" s="54"/>
      <c r="W956" s="54"/>
      <c r="X956" s="54"/>
      <c r="Y956" s="54"/>
      <c r="Z956" s="54"/>
      <c r="AA956" s="54"/>
      <c r="AB956" s="54"/>
      <c r="AC956" s="54"/>
      <c r="AD956" s="54"/>
      <c r="AE956" s="54"/>
      <c r="AF956" s="54"/>
      <c r="AG956" s="54"/>
      <c r="AH956" s="54"/>
      <c r="AI956" s="54"/>
      <c r="AJ956" s="54"/>
      <c r="AK956" s="56"/>
      <c r="AL956" s="56"/>
    </row>
    <row r="957">
      <c r="A957" s="54"/>
      <c r="B957" s="54"/>
      <c r="C957" s="55"/>
      <c r="D957" s="54"/>
      <c r="E957" s="54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4"/>
      <c r="Q957" s="57"/>
      <c r="R957" s="54"/>
      <c r="S957" s="54"/>
      <c r="T957" s="54"/>
      <c r="U957" s="54"/>
      <c r="V957" s="54"/>
      <c r="W957" s="54"/>
      <c r="X957" s="54"/>
      <c r="Y957" s="54"/>
      <c r="Z957" s="54"/>
      <c r="AA957" s="54"/>
      <c r="AB957" s="54"/>
      <c r="AC957" s="54"/>
      <c r="AD957" s="54"/>
      <c r="AE957" s="54"/>
      <c r="AF957" s="54"/>
      <c r="AG957" s="54"/>
      <c r="AH957" s="54"/>
      <c r="AI957" s="54"/>
      <c r="AJ957" s="54"/>
      <c r="AK957" s="56"/>
      <c r="AL957" s="56"/>
    </row>
    <row r="958">
      <c r="A958" s="54"/>
      <c r="B958" s="54"/>
      <c r="C958" s="55"/>
      <c r="D958" s="54"/>
      <c r="E958" s="54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4"/>
      <c r="Q958" s="57"/>
      <c r="R958" s="54"/>
      <c r="S958" s="54"/>
      <c r="T958" s="54"/>
      <c r="U958" s="54"/>
      <c r="V958" s="54"/>
      <c r="W958" s="54"/>
      <c r="X958" s="54"/>
      <c r="Y958" s="54"/>
      <c r="Z958" s="54"/>
      <c r="AA958" s="54"/>
      <c r="AB958" s="54"/>
      <c r="AC958" s="54"/>
      <c r="AD958" s="54"/>
      <c r="AE958" s="54"/>
      <c r="AF958" s="54"/>
      <c r="AG958" s="54"/>
      <c r="AH958" s="54"/>
      <c r="AI958" s="54"/>
      <c r="AJ958" s="54"/>
      <c r="AK958" s="56"/>
      <c r="AL958" s="56"/>
    </row>
    <row r="959">
      <c r="A959" s="54"/>
      <c r="B959" s="54"/>
      <c r="C959" s="55"/>
      <c r="D959" s="54"/>
      <c r="E959" s="54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4"/>
      <c r="Q959" s="57"/>
      <c r="R959" s="54"/>
      <c r="S959" s="54"/>
      <c r="T959" s="54"/>
      <c r="U959" s="54"/>
      <c r="V959" s="54"/>
      <c r="W959" s="54"/>
      <c r="X959" s="54"/>
      <c r="Y959" s="54"/>
      <c r="Z959" s="54"/>
      <c r="AA959" s="54"/>
      <c r="AB959" s="54"/>
      <c r="AC959" s="54"/>
      <c r="AD959" s="54"/>
      <c r="AE959" s="54"/>
      <c r="AF959" s="54"/>
      <c r="AG959" s="54"/>
      <c r="AH959" s="54"/>
      <c r="AI959" s="54"/>
      <c r="AJ959" s="54"/>
      <c r="AK959" s="56"/>
      <c r="AL959" s="56"/>
    </row>
    <row r="960">
      <c r="A960" s="54"/>
      <c r="B960" s="54"/>
      <c r="C960" s="55"/>
      <c r="D960" s="54"/>
      <c r="E960" s="54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4"/>
      <c r="Q960" s="57"/>
      <c r="R960" s="54"/>
      <c r="S960" s="54"/>
      <c r="T960" s="54"/>
      <c r="U960" s="54"/>
      <c r="V960" s="54"/>
      <c r="W960" s="54"/>
      <c r="X960" s="54"/>
      <c r="Y960" s="54"/>
      <c r="Z960" s="54"/>
      <c r="AA960" s="54"/>
      <c r="AB960" s="54"/>
      <c r="AC960" s="54"/>
      <c r="AD960" s="54"/>
      <c r="AE960" s="54"/>
      <c r="AF960" s="54"/>
      <c r="AG960" s="54"/>
      <c r="AH960" s="54"/>
      <c r="AI960" s="54"/>
      <c r="AJ960" s="54"/>
      <c r="AK960" s="56"/>
      <c r="AL960" s="56"/>
    </row>
    <row r="961">
      <c r="A961" s="54"/>
      <c r="B961" s="54"/>
      <c r="C961" s="55"/>
      <c r="D961" s="54"/>
      <c r="E961" s="54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4"/>
      <c r="Q961" s="57"/>
      <c r="R961" s="54"/>
      <c r="S961" s="54"/>
      <c r="T961" s="54"/>
      <c r="U961" s="54"/>
      <c r="V961" s="54"/>
      <c r="W961" s="54"/>
      <c r="X961" s="54"/>
      <c r="Y961" s="54"/>
      <c r="Z961" s="54"/>
      <c r="AA961" s="54"/>
      <c r="AB961" s="54"/>
      <c r="AC961" s="54"/>
      <c r="AD961" s="54"/>
      <c r="AE961" s="54"/>
      <c r="AF961" s="54"/>
      <c r="AG961" s="54"/>
      <c r="AH961" s="54"/>
      <c r="AI961" s="54"/>
      <c r="AJ961" s="54"/>
      <c r="AK961" s="56"/>
      <c r="AL961" s="56"/>
    </row>
    <row r="962">
      <c r="A962" s="54"/>
      <c r="B962" s="54"/>
      <c r="C962" s="55"/>
      <c r="D962" s="54"/>
      <c r="E962" s="54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4"/>
      <c r="Q962" s="57"/>
      <c r="R962" s="54"/>
      <c r="S962" s="54"/>
      <c r="T962" s="54"/>
      <c r="U962" s="54"/>
      <c r="V962" s="54"/>
      <c r="W962" s="54"/>
      <c r="X962" s="54"/>
      <c r="Y962" s="54"/>
      <c r="Z962" s="54"/>
      <c r="AA962" s="54"/>
      <c r="AB962" s="54"/>
      <c r="AC962" s="54"/>
      <c r="AD962" s="54"/>
      <c r="AE962" s="54"/>
      <c r="AF962" s="54"/>
      <c r="AG962" s="54"/>
      <c r="AH962" s="54"/>
      <c r="AI962" s="54"/>
      <c r="AJ962" s="54"/>
      <c r="AK962" s="56"/>
      <c r="AL962" s="56"/>
    </row>
    <row r="963">
      <c r="A963" s="54"/>
      <c r="B963" s="54"/>
      <c r="C963" s="55"/>
      <c r="D963" s="54"/>
      <c r="E963" s="54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4"/>
      <c r="Q963" s="57"/>
      <c r="R963" s="54"/>
      <c r="S963" s="54"/>
      <c r="T963" s="54"/>
      <c r="U963" s="54"/>
      <c r="V963" s="54"/>
      <c r="W963" s="54"/>
      <c r="X963" s="54"/>
      <c r="Y963" s="54"/>
      <c r="Z963" s="54"/>
      <c r="AA963" s="54"/>
      <c r="AB963" s="54"/>
      <c r="AC963" s="54"/>
      <c r="AD963" s="54"/>
      <c r="AE963" s="54"/>
      <c r="AF963" s="54"/>
      <c r="AG963" s="54"/>
      <c r="AH963" s="54"/>
      <c r="AI963" s="54"/>
      <c r="AJ963" s="54"/>
      <c r="AK963" s="56"/>
      <c r="AL963" s="56"/>
    </row>
    <row r="964">
      <c r="A964" s="54"/>
      <c r="B964" s="54"/>
      <c r="C964" s="55"/>
      <c r="D964" s="54"/>
      <c r="E964" s="54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4"/>
      <c r="Q964" s="57"/>
      <c r="R964" s="54"/>
      <c r="S964" s="54"/>
      <c r="T964" s="54"/>
      <c r="U964" s="54"/>
      <c r="V964" s="54"/>
      <c r="W964" s="54"/>
      <c r="X964" s="54"/>
      <c r="Y964" s="54"/>
      <c r="Z964" s="54"/>
      <c r="AA964" s="54"/>
      <c r="AB964" s="54"/>
      <c r="AC964" s="54"/>
      <c r="AD964" s="54"/>
      <c r="AE964" s="54"/>
      <c r="AF964" s="54"/>
      <c r="AG964" s="54"/>
      <c r="AH964" s="54"/>
      <c r="AI964" s="54"/>
      <c r="AJ964" s="54"/>
      <c r="AK964" s="56"/>
      <c r="AL964" s="56"/>
    </row>
    <row r="965">
      <c r="A965" s="54"/>
      <c r="B965" s="54"/>
      <c r="C965" s="55"/>
      <c r="D965" s="54"/>
      <c r="E965" s="54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4"/>
      <c r="Q965" s="57"/>
      <c r="R965" s="54"/>
      <c r="S965" s="54"/>
      <c r="T965" s="54"/>
      <c r="U965" s="54"/>
      <c r="V965" s="54"/>
      <c r="W965" s="54"/>
      <c r="X965" s="54"/>
      <c r="Y965" s="54"/>
      <c r="Z965" s="54"/>
      <c r="AA965" s="54"/>
      <c r="AB965" s="54"/>
      <c r="AC965" s="54"/>
      <c r="AD965" s="54"/>
      <c r="AE965" s="54"/>
      <c r="AF965" s="54"/>
      <c r="AG965" s="54"/>
      <c r="AH965" s="54"/>
      <c r="AI965" s="54"/>
      <c r="AJ965" s="54"/>
      <c r="AK965" s="56"/>
      <c r="AL965" s="56"/>
    </row>
    <row r="966">
      <c r="A966" s="54"/>
      <c r="B966" s="54"/>
      <c r="C966" s="55"/>
      <c r="D966" s="54"/>
      <c r="E966" s="54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4"/>
      <c r="Q966" s="57"/>
      <c r="R966" s="54"/>
      <c r="S966" s="54"/>
      <c r="T966" s="54"/>
      <c r="U966" s="54"/>
      <c r="V966" s="54"/>
      <c r="W966" s="54"/>
      <c r="X966" s="54"/>
      <c r="Y966" s="54"/>
      <c r="Z966" s="54"/>
      <c r="AA966" s="54"/>
      <c r="AB966" s="54"/>
      <c r="AC966" s="54"/>
      <c r="AD966" s="54"/>
      <c r="AE966" s="54"/>
      <c r="AF966" s="54"/>
      <c r="AG966" s="54"/>
      <c r="AH966" s="54"/>
      <c r="AI966" s="54"/>
      <c r="AJ966" s="54"/>
      <c r="AK966" s="56"/>
      <c r="AL966" s="56"/>
    </row>
    <row r="967">
      <c r="A967" s="54"/>
      <c r="B967" s="54"/>
      <c r="C967" s="55"/>
      <c r="D967" s="54"/>
      <c r="E967" s="54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4"/>
      <c r="Q967" s="57"/>
      <c r="R967" s="54"/>
      <c r="S967" s="54"/>
      <c r="T967" s="54"/>
      <c r="U967" s="54"/>
      <c r="V967" s="54"/>
      <c r="W967" s="54"/>
      <c r="X967" s="54"/>
      <c r="Y967" s="54"/>
      <c r="Z967" s="54"/>
      <c r="AA967" s="54"/>
      <c r="AB967" s="54"/>
      <c r="AC967" s="54"/>
      <c r="AD967" s="54"/>
      <c r="AE967" s="54"/>
      <c r="AF967" s="54"/>
      <c r="AG967" s="54"/>
      <c r="AH967" s="54"/>
      <c r="AI967" s="54"/>
      <c r="AJ967" s="54"/>
      <c r="AK967" s="56"/>
      <c r="AL967" s="56"/>
    </row>
    <row r="968">
      <c r="A968" s="54"/>
      <c r="B968" s="54"/>
      <c r="C968" s="55"/>
      <c r="D968" s="54"/>
      <c r="E968" s="54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4"/>
      <c r="Q968" s="57"/>
      <c r="R968" s="54"/>
      <c r="S968" s="54"/>
      <c r="T968" s="54"/>
      <c r="U968" s="54"/>
      <c r="V968" s="54"/>
      <c r="W968" s="54"/>
      <c r="X968" s="54"/>
      <c r="Y968" s="54"/>
      <c r="Z968" s="54"/>
      <c r="AA968" s="54"/>
      <c r="AB968" s="54"/>
      <c r="AC968" s="54"/>
      <c r="AD968" s="54"/>
      <c r="AE968" s="54"/>
      <c r="AF968" s="54"/>
      <c r="AG968" s="54"/>
      <c r="AH968" s="54"/>
      <c r="AI968" s="54"/>
      <c r="AJ968" s="54"/>
      <c r="AK968" s="56"/>
      <c r="AL968" s="56"/>
    </row>
    <row r="969">
      <c r="A969" s="54"/>
      <c r="B969" s="54"/>
      <c r="C969" s="55"/>
      <c r="D969" s="54"/>
      <c r="E969" s="54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4"/>
      <c r="Q969" s="57"/>
      <c r="R969" s="54"/>
      <c r="S969" s="54"/>
      <c r="T969" s="54"/>
      <c r="U969" s="54"/>
      <c r="V969" s="54"/>
      <c r="W969" s="54"/>
      <c r="X969" s="54"/>
      <c r="Y969" s="54"/>
      <c r="Z969" s="54"/>
      <c r="AA969" s="54"/>
      <c r="AB969" s="54"/>
      <c r="AC969" s="54"/>
      <c r="AD969" s="54"/>
      <c r="AE969" s="54"/>
      <c r="AF969" s="54"/>
      <c r="AG969" s="54"/>
      <c r="AH969" s="54"/>
      <c r="AI969" s="54"/>
      <c r="AJ969" s="54"/>
      <c r="AK969" s="56"/>
      <c r="AL969" s="56"/>
    </row>
    <row r="970">
      <c r="A970" s="54"/>
      <c r="B970" s="54"/>
      <c r="C970" s="55"/>
      <c r="D970" s="54"/>
      <c r="E970" s="54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4"/>
      <c r="Q970" s="57"/>
      <c r="R970" s="54"/>
      <c r="S970" s="54"/>
      <c r="T970" s="54"/>
      <c r="U970" s="54"/>
      <c r="V970" s="54"/>
      <c r="W970" s="54"/>
      <c r="X970" s="54"/>
      <c r="Y970" s="54"/>
      <c r="Z970" s="54"/>
      <c r="AA970" s="54"/>
      <c r="AB970" s="54"/>
      <c r="AC970" s="54"/>
      <c r="AD970" s="54"/>
      <c r="AE970" s="54"/>
      <c r="AF970" s="54"/>
      <c r="AG970" s="54"/>
      <c r="AH970" s="54"/>
      <c r="AI970" s="54"/>
      <c r="AJ970" s="54"/>
      <c r="AK970" s="56"/>
      <c r="AL970" s="56"/>
    </row>
    <row r="971">
      <c r="A971" s="54"/>
      <c r="B971" s="54"/>
      <c r="C971" s="55"/>
      <c r="D971" s="54"/>
      <c r="E971" s="54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4"/>
      <c r="Q971" s="57"/>
      <c r="R971" s="54"/>
      <c r="S971" s="54"/>
      <c r="T971" s="54"/>
      <c r="U971" s="54"/>
      <c r="V971" s="54"/>
      <c r="W971" s="54"/>
      <c r="X971" s="54"/>
      <c r="Y971" s="54"/>
      <c r="Z971" s="54"/>
      <c r="AA971" s="54"/>
      <c r="AB971" s="54"/>
      <c r="AC971" s="54"/>
      <c r="AD971" s="54"/>
      <c r="AE971" s="54"/>
      <c r="AF971" s="54"/>
      <c r="AG971" s="54"/>
      <c r="AH971" s="54"/>
      <c r="AI971" s="54"/>
      <c r="AJ971" s="54"/>
      <c r="AK971" s="56"/>
      <c r="AL971" s="56"/>
    </row>
    <row r="972">
      <c r="A972" s="54"/>
      <c r="B972" s="54"/>
      <c r="C972" s="55"/>
      <c r="D972" s="54"/>
      <c r="E972" s="54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4"/>
      <c r="Q972" s="57"/>
      <c r="R972" s="54"/>
      <c r="S972" s="54"/>
      <c r="T972" s="54"/>
      <c r="U972" s="54"/>
      <c r="V972" s="54"/>
      <c r="W972" s="54"/>
      <c r="X972" s="54"/>
      <c r="Y972" s="54"/>
      <c r="Z972" s="54"/>
      <c r="AA972" s="54"/>
      <c r="AB972" s="54"/>
      <c r="AC972" s="54"/>
      <c r="AD972" s="54"/>
      <c r="AE972" s="54"/>
      <c r="AF972" s="54"/>
      <c r="AG972" s="54"/>
      <c r="AH972" s="54"/>
      <c r="AI972" s="54"/>
      <c r="AJ972" s="54"/>
      <c r="AK972" s="56"/>
      <c r="AL972" s="56"/>
    </row>
    <row r="973">
      <c r="A973" s="54"/>
      <c r="B973" s="54"/>
      <c r="C973" s="55"/>
      <c r="D973" s="54"/>
      <c r="E973" s="54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4"/>
      <c r="Q973" s="57"/>
      <c r="R973" s="54"/>
      <c r="S973" s="54"/>
      <c r="T973" s="54"/>
      <c r="U973" s="54"/>
      <c r="V973" s="54"/>
      <c r="W973" s="54"/>
      <c r="X973" s="54"/>
      <c r="Y973" s="54"/>
      <c r="Z973" s="54"/>
      <c r="AA973" s="54"/>
      <c r="AB973" s="54"/>
      <c r="AC973" s="54"/>
      <c r="AD973" s="54"/>
      <c r="AE973" s="54"/>
      <c r="AF973" s="54"/>
      <c r="AG973" s="54"/>
      <c r="AH973" s="54"/>
      <c r="AI973" s="54"/>
      <c r="AJ973" s="54"/>
      <c r="AK973" s="56"/>
      <c r="AL973" s="56"/>
    </row>
    <row r="974">
      <c r="A974" s="54"/>
      <c r="B974" s="54"/>
      <c r="C974" s="55"/>
      <c r="D974" s="54"/>
      <c r="E974" s="54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4"/>
      <c r="Q974" s="57"/>
      <c r="R974" s="54"/>
      <c r="S974" s="54"/>
      <c r="T974" s="54"/>
      <c r="U974" s="54"/>
      <c r="V974" s="54"/>
      <c r="W974" s="54"/>
      <c r="X974" s="54"/>
      <c r="Y974" s="54"/>
      <c r="Z974" s="54"/>
      <c r="AA974" s="54"/>
      <c r="AB974" s="54"/>
      <c r="AC974" s="54"/>
      <c r="AD974" s="54"/>
      <c r="AE974" s="54"/>
      <c r="AF974" s="54"/>
      <c r="AG974" s="54"/>
      <c r="AH974" s="54"/>
      <c r="AI974" s="54"/>
      <c r="AJ974" s="54"/>
      <c r="AK974" s="56"/>
      <c r="AL974" s="56"/>
    </row>
    <row r="975">
      <c r="A975" s="54"/>
      <c r="B975" s="54"/>
      <c r="C975" s="55"/>
      <c r="D975" s="54"/>
      <c r="E975" s="54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4"/>
      <c r="Q975" s="57"/>
      <c r="R975" s="54"/>
      <c r="S975" s="54"/>
      <c r="T975" s="54"/>
      <c r="U975" s="54"/>
      <c r="V975" s="54"/>
      <c r="W975" s="54"/>
      <c r="X975" s="54"/>
      <c r="Y975" s="54"/>
      <c r="Z975" s="54"/>
      <c r="AA975" s="54"/>
      <c r="AB975" s="54"/>
      <c r="AC975" s="54"/>
      <c r="AD975" s="54"/>
      <c r="AE975" s="54"/>
      <c r="AF975" s="54"/>
      <c r="AG975" s="54"/>
      <c r="AH975" s="54"/>
      <c r="AI975" s="54"/>
      <c r="AJ975" s="54"/>
      <c r="AK975" s="56"/>
      <c r="AL975" s="56"/>
    </row>
    <row r="976">
      <c r="A976" s="54"/>
      <c r="B976" s="54"/>
      <c r="C976" s="55"/>
      <c r="D976" s="54"/>
      <c r="E976" s="54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4"/>
      <c r="Q976" s="57"/>
      <c r="R976" s="54"/>
      <c r="S976" s="54"/>
      <c r="T976" s="54"/>
      <c r="U976" s="54"/>
      <c r="V976" s="54"/>
      <c r="W976" s="54"/>
      <c r="X976" s="54"/>
      <c r="Y976" s="54"/>
      <c r="Z976" s="54"/>
      <c r="AA976" s="54"/>
      <c r="AB976" s="54"/>
      <c r="AC976" s="54"/>
      <c r="AD976" s="54"/>
      <c r="AE976" s="54"/>
      <c r="AF976" s="54"/>
      <c r="AG976" s="54"/>
      <c r="AH976" s="54"/>
      <c r="AI976" s="54"/>
      <c r="AJ976" s="54"/>
      <c r="AK976" s="56"/>
      <c r="AL976" s="56"/>
    </row>
    <row r="977">
      <c r="A977" s="54"/>
      <c r="B977" s="54"/>
      <c r="C977" s="55"/>
      <c r="D977" s="54"/>
      <c r="E977" s="54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4"/>
      <c r="Q977" s="57"/>
      <c r="R977" s="54"/>
      <c r="S977" s="54"/>
      <c r="T977" s="54"/>
      <c r="U977" s="54"/>
      <c r="V977" s="54"/>
      <c r="W977" s="54"/>
      <c r="X977" s="54"/>
      <c r="Y977" s="54"/>
      <c r="Z977" s="54"/>
      <c r="AA977" s="54"/>
      <c r="AB977" s="54"/>
      <c r="AC977" s="54"/>
      <c r="AD977" s="54"/>
      <c r="AE977" s="54"/>
      <c r="AF977" s="54"/>
      <c r="AG977" s="54"/>
      <c r="AH977" s="54"/>
      <c r="AI977" s="54"/>
      <c r="AJ977" s="54"/>
      <c r="AK977" s="56"/>
      <c r="AL977" s="56"/>
    </row>
    <row r="978">
      <c r="A978" s="54"/>
      <c r="B978" s="54"/>
      <c r="C978" s="55"/>
      <c r="D978" s="54"/>
      <c r="E978" s="54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4"/>
      <c r="Q978" s="57"/>
      <c r="R978" s="54"/>
      <c r="S978" s="54"/>
      <c r="T978" s="54"/>
      <c r="U978" s="54"/>
      <c r="V978" s="54"/>
      <c r="W978" s="54"/>
      <c r="X978" s="54"/>
      <c r="Y978" s="54"/>
      <c r="Z978" s="54"/>
      <c r="AA978" s="54"/>
      <c r="AB978" s="54"/>
      <c r="AC978" s="54"/>
      <c r="AD978" s="54"/>
      <c r="AE978" s="54"/>
      <c r="AF978" s="54"/>
      <c r="AG978" s="54"/>
      <c r="AH978" s="54"/>
      <c r="AI978" s="54"/>
      <c r="AJ978" s="54"/>
      <c r="AK978" s="56"/>
      <c r="AL978" s="56"/>
    </row>
    <row r="979">
      <c r="A979" s="54"/>
      <c r="B979" s="54"/>
      <c r="C979" s="55"/>
      <c r="D979" s="54"/>
      <c r="E979" s="54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4"/>
      <c r="Q979" s="57"/>
      <c r="R979" s="54"/>
      <c r="S979" s="54"/>
      <c r="T979" s="54"/>
      <c r="U979" s="54"/>
      <c r="V979" s="54"/>
      <c r="W979" s="54"/>
      <c r="X979" s="54"/>
      <c r="Y979" s="54"/>
      <c r="Z979" s="54"/>
      <c r="AA979" s="54"/>
      <c r="AB979" s="54"/>
      <c r="AC979" s="54"/>
      <c r="AD979" s="54"/>
      <c r="AE979" s="54"/>
      <c r="AF979" s="54"/>
      <c r="AG979" s="54"/>
      <c r="AH979" s="54"/>
      <c r="AI979" s="54"/>
      <c r="AJ979" s="54"/>
      <c r="AK979" s="56"/>
      <c r="AL979" s="56"/>
    </row>
    <row r="980">
      <c r="A980" s="54"/>
      <c r="B980" s="54"/>
      <c r="C980" s="55"/>
      <c r="D980" s="54"/>
      <c r="E980" s="54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4"/>
      <c r="Q980" s="57"/>
      <c r="R980" s="54"/>
      <c r="S980" s="54"/>
      <c r="T980" s="54"/>
      <c r="U980" s="54"/>
      <c r="V980" s="54"/>
      <c r="W980" s="54"/>
      <c r="X980" s="54"/>
      <c r="Y980" s="54"/>
      <c r="Z980" s="54"/>
      <c r="AA980" s="54"/>
      <c r="AB980" s="54"/>
      <c r="AC980" s="54"/>
      <c r="AD980" s="54"/>
      <c r="AE980" s="54"/>
      <c r="AF980" s="54"/>
      <c r="AG980" s="54"/>
      <c r="AH980" s="54"/>
      <c r="AI980" s="54"/>
      <c r="AJ980" s="54"/>
      <c r="AK980" s="56"/>
      <c r="AL980" s="56"/>
    </row>
    <row r="981">
      <c r="A981" s="54"/>
      <c r="B981" s="54"/>
      <c r="C981" s="55"/>
      <c r="D981" s="54"/>
      <c r="E981" s="54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4"/>
      <c r="Q981" s="57"/>
      <c r="R981" s="54"/>
      <c r="S981" s="54"/>
      <c r="T981" s="54"/>
      <c r="U981" s="54"/>
      <c r="V981" s="54"/>
      <c r="W981" s="54"/>
      <c r="X981" s="54"/>
      <c r="Y981" s="54"/>
      <c r="Z981" s="54"/>
      <c r="AA981" s="54"/>
      <c r="AB981" s="54"/>
      <c r="AC981" s="54"/>
      <c r="AD981" s="54"/>
      <c r="AE981" s="54"/>
      <c r="AF981" s="54"/>
      <c r="AG981" s="54"/>
      <c r="AH981" s="54"/>
      <c r="AI981" s="54"/>
      <c r="AJ981" s="54"/>
      <c r="AK981" s="56"/>
      <c r="AL981" s="56"/>
    </row>
    <row r="982">
      <c r="A982" s="54"/>
      <c r="B982" s="54"/>
      <c r="C982" s="55"/>
      <c r="D982" s="54"/>
      <c r="E982" s="54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4"/>
      <c r="Q982" s="57"/>
      <c r="R982" s="54"/>
      <c r="S982" s="54"/>
      <c r="T982" s="54"/>
      <c r="U982" s="54"/>
      <c r="V982" s="54"/>
      <c r="W982" s="54"/>
      <c r="X982" s="54"/>
      <c r="Y982" s="54"/>
      <c r="Z982" s="54"/>
      <c r="AA982" s="54"/>
      <c r="AB982" s="54"/>
      <c r="AC982" s="54"/>
      <c r="AD982" s="54"/>
      <c r="AE982" s="54"/>
      <c r="AF982" s="54"/>
      <c r="AG982" s="54"/>
      <c r="AH982" s="54"/>
      <c r="AI982" s="54"/>
      <c r="AJ982" s="54"/>
      <c r="AK982" s="56"/>
      <c r="AL982" s="56"/>
    </row>
    <row r="983">
      <c r="A983" s="54"/>
      <c r="B983" s="54"/>
      <c r="C983" s="55"/>
      <c r="D983" s="54"/>
      <c r="E983" s="54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4"/>
      <c r="Q983" s="57"/>
      <c r="R983" s="54"/>
      <c r="S983" s="54"/>
      <c r="T983" s="54"/>
      <c r="U983" s="54"/>
      <c r="V983" s="54"/>
      <c r="W983" s="54"/>
      <c r="X983" s="54"/>
      <c r="Y983" s="54"/>
      <c r="Z983" s="54"/>
      <c r="AA983" s="54"/>
      <c r="AB983" s="54"/>
      <c r="AC983" s="54"/>
      <c r="AD983" s="54"/>
      <c r="AE983" s="54"/>
      <c r="AF983" s="54"/>
      <c r="AG983" s="54"/>
      <c r="AH983" s="54"/>
      <c r="AI983" s="54"/>
      <c r="AJ983" s="54"/>
      <c r="AK983" s="56"/>
      <c r="AL983" s="56"/>
    </row>
    <row r="984">
      <c r="A984" s="54"/>
      <c r="B984" s="54"/>
      <c r="C984" s="55"/>
      <c r="D984" s="54"/>
      <c r="E984" s="54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4"/>
      <c r="Q984" s="57"/>
      <c r="R984" s="54"/>
      <c r="S984" s="54"/>
      <c r="T984" s="54"/>
      <c r="U984" s="54"/>
      <c r="V984" s="54"/>
      <c r="W984" s="54"/>
      <c r="X984" s="54"/>
      <c r="Y984" s="54"/>
      <c r="Z984" s="54"/>
      <c r="AA984" s="54"/>
      <c r="AB984" s="54"/>
      <c r="AC984" s="54"/>
      <c r="AD984" s="54"/>
      <c r="AE984" s="54"/>
      <c r="AF984" s="54"/>
      <c r="AG984" s="54"/>
      <c r="AH984" s="54"/>
      <c r="AI984" s="54"/>
      <c r="AJ984" s="54"/>
      <c r="AK984" s="56"/>
      <c r="AL984" s="56"/>
    </row>
    <row r="985">
      <c r="A985" s="54"/>
      <c r="B985" s="54"/>
      <c r="C985" s="55"/>
      <c r="D985" s="54"/>
      <c r="E985" s="54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4"/>
      <c r="Q985" s="57"/>
      <c r="R985" s="54"/>
      <c r="S985" s="54"/>
      <c r="T985" s="54"/>
      <c r="U985" s="54"/>
      <c r="V985" s="54"/>
      <c r="W985" s="54"/>
      <c r="X985" s="54"/>
      <c r="Y985" s="54"/>
      <c r="Z985" s="54"/>
      <c r="AA985" s="54"/>
      <c r="AB985" s="54"/>
      <c r="AC985" s="54"/>
      <c r="AD985" s="54"/>
      <c r="AE985" s="54"/>
      <c r="AF985" s="54"/>
      <c r="AG985" s="54"/>
      <c r="AH985" s="54"/>
      <c r="AI985" s="54"/>
      <c r="AJ985" s="54"/>
      <c r="AK985" s="56"/>
      <c r="AL985" s="56"/>
    </row>
    <row r="986">
      <c r="A986" s="54"/>
      <c r="B986" s="54"/>
      <c r="C986" s="55"/>
      <c r="D986" s="54"/>
      <c r="E986" s="54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4"/>
      <c r="Q986" s="57"/>
      <c r="R986" s="54"/>
      <c r="S986" s="54"/>
      <c r="T986" s="54"/>
      <c r="U986" s="54"/>
      <c r="V986" s="54"/>
      <c r="W986" s="54"/>
      <c r="X986" s="54"/>
      <c r="Y986" s="54"/>
      <c r="Z986" s="54"/>
      <c r="AA986" s="54"/>
      <c r="AB986" s="54"/>
      <c r="AC986" s="54"/>
      <c r="AD986" s="54"/>
      <c r="AE986" s="54"/>
      <c r="AF986" s="54"/>
      <c r="AG986" s="54"/>
      <c r="AH986" s="54"/>
      <c r="AI986" s="54"/>
      <c r="AJ986" s="54"/>
      <c r="AK986" s="56"/>
      <c r="AL986" s="56"/>
    </row>
    <row r="987">
      <c r="A987" s="54"/>
      <c r="B987" s="54"/>
      <c r="C987" s="55"/>
      <c r="D987" s="54"/>
      <c r="E987" s="54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4"/>
      <c r="Q987" s="57"/>
      <c r="R987" s="54"/>
      <c r="S987" s="54"/>
      <c r="T987" s="54"/>
      <c r="U987" s="54"/>
      <c r="V987" s="54"/>
      <c r="W987" s="54"/>
      <c r="X987" s="54"/>
      <c r="Y987" s="54"/>
      <c r="Z987" s="54"/>
      <c r="AA987" s="54"/>
      <c r="AB987" s="54"/>
      <c r="AC987" s="54"/>
      <c r="AD987" s="54"/>
      <c r="AE987" s="54"/>
      <c r="AF987" s="54"/>
      <c r="AG987" s="54"/>
      <c r="AH987" s="54"/>
      <c r="AI987" s="54"/>
      <c r="AJ987" s="54"/>
      <c r="AK987" s="56"/>
      <c r="AL987" s="56"/>
    </row>
    <row r="988">
      <c r="A988" s="54"/>
      <c r="B988" s="54"/>
      <c r="C988" s="55"/>
      <c r="D988" s="54"/>
      <c r="E988" s="54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4"/>
      <c r="Q988" s="57"/>
      <c r="R988" s="54"/>
      <c r="S988" s="54"/>
      <c r="T988" s="54"/>
      <c r="U988" s="54"/>
      <c r="V988" s="54"/>
      <c r="W988" s="54"/>
      <c r="X988" s="54"/>
      <c r="Y988" s="54"/>
      <c r="Z988" s="54"/>
      <c r="AA988" s="54"/>
      <c r="AB988" s="54"/>
      <c r="AC988" s="54"/>
      <c r="AD988" s="54"/>
      <c r="AE988" s="54"/>
      <c r="AF988" s="54"/>
      <c r="AG988" s="54"/>
      <c r="AH988" s="54"/>
      <c r="AI988" s="54"/>
      <c r="AJ988" s="54"/>
      <c r="AK988" s="56"/>
      <c r="AL988" s="56"/>
    </row>
    <row r="989">
      <c r="A989" s="54"/>
      <c r="B989" s="54"/>
      <c r="C989" s="55"/>
      <c r="D989" s="54"/>
      <c r="E989" s="54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4"/>
      <c r="Q989" s="57"/>
      <c r="R989" s="54"/>
      <c r="S989" s="54"/>
      <c r="T989" s="54"/>
      <c r="U989" s="54"/>
      <c r="V989" s="54"/>
      <c r="W989" s="54"/>
      <c r="X989" s="54"/>
      <c r="Y989" s="54"/>
      <c r="Z989" s="54"/>
      <c r="AA989" s="54"/>
      <c r="AB989" s="54"/>
      <c r="AC989" s="54"/>
      <c r="AD989" s="54"/>
      <c r="AE989" s="54"/>
      <c r="AF989" s="54"/>
      <c r="AG989" s="54"/>
      <c r="AH989" s="54"/>
      <c r="AI989" s="54"/>
      <c r="AJ989" s="54"/>
      <c r="AK989" s="56"/>
      <c r="AL989" s="56"/>
    </row>
    <row r="990">
      <c r="A990" s="54"/>
      <c r="B990" s="54"/>
      <c r="C990" s="55"/>
      <c r="D990" s="54"/>
      <c r="E990" s="54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4"/>
      <c r="Q990" s="57"/>
      <c r="R990" s="54"/>
      <c r="S990" s="54"/>
      <c r="T990" s="54"/>
      <c r="U990" s="54"/>
      <c r="V990" s="54"/>
      <c r="W990" s="54"/>
      <c r="X990" s="54"/>
      <c r="Y990" s="54"/>
      <c r="Z990" s="54"/>
      <c r="AA990" s="54"/>
      <c r="AB990" s="54"/>
      <c r="AC990" s="54"/>
      <c r="AD990" s="54"/>
      <c r="AE990" s="54"/>
      <c r="AF990" s="54"/>
      <c r="AG990" s="54"/>
      <c r="AH990" s="54"/>
      <c r="AI990" s="54"/>
      <c r="AJ990" s="54"/>
      <c r="AK990" s="56"/>
      <c r="AL990" s="56"/>
    </row>
  </sheetData>
  <mergeCells count="3">
    <mergeCell ref="F2:L2"/>
    <mergeCell ref="Q2:V2"/>
    <mergeCell ref="AA2:AG2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27.57"/>
    <col customWidth="1" min="3" max="3" width="7.86"/>
    <col customWidth="1" min="4" max="4" width="69.57"/>
    <col customWidth="1" min="5" max="8" width="5.14"/>
    <col customWidth="1" min="9" max="26" width="10.71"/>
  </cols>
  <sheetData>
    <row r="1" ht="14.25" customHeight="1">
      <c r="A1" s="130" t="s">
        <v>127</v>
      </c>
      <c r="B1" s="68"/>
      <c r="C1" s="68"/>
      <c r="D1" s="68"/>
      <c r="E1" s="68"/>
      <c r="F1" s="68"/>
      <c r="G1" s="68"/>
      <c r="H1" s="68"/>
    </row>
    <row r="2" ht="14.25" customHeight="1">
      <c r="A2" s="71" t="s">
        <v>51</v>
      </c>
      <c r="B2" s="72" t="s">
        <v>52</v>
      </c>
      <c r="C2" s="73" t="s">
        <v>53</v>
      </c>
      <c r="D2" s="74" t="s">
        <v>54</v>
      </c>
      <c r="E2" s="77">
        <v>2020.0</v>
      </c>
      <c r="F2" s="77">
        <v>2021.0</v>
      </c>
      <c r="G2" s="77">
        <v>2022.0</v>
      </c>
      <c r="H2" s="77">
        <v>2023.0</v>
      </c>
    </row>
    <row r="3" ht="14.25" customHeight="1">
      <c r="A3" s="85" t="s">
        <v>14</v>
      </c>
      <c r="B3" s="86" t="s">
        <v>13</v>
      </c>
      <c r="C3" s="87">
        <v>3.0</v>
      </c>
      <c r="D3" s="55" t="s">
        <v>64</v>
      </c>
      <c r="E3" s="89">
        <v>62.745098039215684</v>
      </c>
      <c r="F3" s="89">
        <v>73.30097087378641</v>
      </c>
      <c r="G3" s="89">
        <v>88.83495145631068</v>
      </c>
      <c r="H3" s="89"/>
    </row>
    <row r="4" ht="14.25" customHeight="1">
      <c r="A4" s="97" t="s">
        <v>14</v>
      </c>
      <c r="B4" s="98" t="s">
        <v>13</v>
      </c>
      <c r="C4" s="99">
        <v>5.0</v>
      </c>
      <c r="D4" s="55" t="s">
        <v>65</v>
      </c>
      <c r="E4" s="89">
        <v>73.52941176470588</v>
      </c>
      <c r="F4" s="89">
        <v>59.70873786407767</v>
      </c>
      <c r="G4" s="89">
        <v>86.40776699029126</v>
      </c>
      <c r="H4" s="89"/>
    </row>
    <row r="5" ht="14.25" customHeight="1">
      <c r="A5" s="97" t="s">
        <v>14</v>
      </c>
      <c r="B5" s="98" t="s">
        <v>13</v>
      </c>
      <c r="C5" s="99">
        <v>6.0</v>
      </c>
      <c r="D5" s="55" t="s">
        <v>66</v>
      </c>
      <c r="E5" s="89">
        <v>86.27450980392156</v>
      </c>
      <c r="F5" s="89">
        <v>68.44660194174757</v>
      </c>
      <c r="G5" s="89">
        <v>87.86407766990291</v>
      </c>
      <c r="H5" s="89"/>
    </row>
    <row r="6" ht="14.25" customHeight="1">
      <c r="A6" s="97" t="s">
        <v>16</v>
      </c>
      <c r="B6" s="100" t="s">
        <v>15</v>
      </c>
      <c r="C6" s="101">
        <v>8.0</v>
      </c>
      <c r="D6" s="54" t="s">
        <v>67</v>
      </c>
      <c r="E6" s="89">
        <v>31.372549019607842</v>
      </c>
      <c r="F6" s="89">
        <v>83.98058252427184</v>
      </c>
      <c r="G6" s="89">
        <v>91.74757281553399</v>
      </c>
      <c r="H6" s="89"/>
    </row>
    <row r="7" ht="14.25" customHeight="1">
      <c r="A7" s="97" t="s">
        <v>18</v>
      </c>
      <c r="B7" s="100" t="s">
        <v>17</v>
      </c>
      <c r="C7" s="101">
        <v>9.0</v>
      </c>
      <c r="D7" s="54" t="s">
        <v>68</v>
      </c>
      <c r="E7" s="89">
        <v>65.68627450980392</v>
      </c>
      <c r="F7" s="89">
        <v>58.737864077669904</v>
      </c>
      <c r="G7" s="89">
        <v>81.06796116504854</v>
      </c>
      <c r="H7" s="89"/>
    </row>
    <row r="8" ht="14.25" customHeight="1">
      <c r="A8" s="97" t="s">
        <v>20</v>
      </c>
      <c r="B8" s="100" t="s">
        <v>19</v>
      </c>
      <c r="C8" s="101">
        <v>11.0</v>
      </c>
      <c r="D8" s="54" t="s">
        <v>69</v>
      </c>
      <c r="E8" s="102"/>
      <c r="F8" s="89">
        <v>39.80582524271845</v>
      </c>
      <c r="G8" s="89">
        <v>68.44660194174757</v>
      </c>
      <c r="H8" s="89"/>
    </row>
    <row r="9" ht="14.25" customHeight="1">
      <c r="A9" s="97" t="s">
        <v>16</v>
      </c>
      <c r="B9" s="100" t="s">
        <v>15</v>
      </c>
      <c r="C9" s="101">
        <v>18.0</v>
      </c>
      <c r="D9" s="54" t="s">
        <v>70</v>
      </c>
      <c r="E9" s="89">
        <v>58.8235294117647</v>
      </c>
      <c r="F9" s="89">
        <v>64.5631067961165</v>
      </c>
      <c r="G9" s="89">
        <v>91.74757281553399</v>
      </c>
      <c r="H9" s="89"/>
    </row>
    <row r="10" ht="14.25" customHeight="1">
      <c r="A10" s="97" t="s">
        <v>16</v>
      </c>
      <c r="B10" s="100" t="s">
        <v>15</v>
      </c>
      <c r="C10" s="101">
        <v>19.0</v>
      </c>
      <c r="D10" s="54" t="s">
        <v>71</v>
      </c>
      <c r="E10" s="89">
        <v>88.23529411764706</v>
      </c>
      <c r="F10" s="89">
        <v>53.883495145631066</v>
      </c>
      <c r="G10" s="89">
        <v>87.37864077669903</v>
      </c>
      <c r="H10" s="89"/>
    </row>
    <row r="11" ht="14.25" customHeight="1">
      <c r="A11" s="97" t="s">
        <v>16</v>
      </c>
      <c r="B11" s="100" t="s">
        <v>15</v>
      </c>
      <c r="C11" s="101">
        <v>23.0</v>
      </c>
      <c r="D11" s="54" t="s">
        <v>72</v>
      </c>
      <c r="E11" s="89">
        <v>33.333333333333336</v>
      </c>
      <c r="F11" s="89">
        <v>76.2135922330097</v>
      </c>
      <c r="G11" s="89">
        <v>89.80582524271844</v>
      </c>
      <c r="H11" s="89"/>
    </row>
    <row r="12" ht="14.25" customHeight="1">
      <c r="A12" s="97" t="s">
        <v>18</v>
      </c>
      <c r="B12" s="100" t="s">
        <v>17</v>
      </c>
      <c r="C12" s="101" t="s">
        <v>73</v>
      </c>
      <c r="D12" s="54" t="s">
        <v>74</v>
      </c>
      <c r="E12" s="102"/>
      <c r="F12" s="89">
        <v>61.650485436893206</v>
      </c>
      <c r="G12" s="89">
        <v>86.89320388349515</v>
      </c>
      <c r="H12" s="89"/>
    </row>
    <row r="13" ht="14.25" customHeight="1">
      <c r="A13" s="97" t="s">
        <v>18</v>
      </c>
      <c r="B13" s="100" t="s">
        <v>17</v>
      </c>
      <c r="C13" s="101">
        <v>28.0</v>
      </c>
      <c r="D13" s="54" t="s">
        <v>75</v>
      </c>
      <c r="E13" s="89">
        <v>58.8235294117647</v>
      </c>
      <c r="F13" s="89">
        <v>76.69902912621359</v>
      </c>
      <c r="G13" s="89">
        <v>82.52427184466019</v>
      </c>
      <c r="H13" s="89"/>
    </row>
    <row r="14" ht="14.25" customHeight="1">
      <c r="A14" s="97" t="s">
        <v>22</v>
      </c>
      <c r="B14" s="103" t="s">
        <v>21</v>
      </c>
      <c r="C14" s="101">
        <v>31.0</v>
      </c>
      <c r="D14" s="54" t="s">
        <v>76</v>
      </c>
      <c r="E14" s="89">
        <v>77.45098039215686</v>
      </c>
      <c r="F14" s="89">
        <v>80.09708737864078</v>
      </c>
      <c r="G14" s="89">
        <v>90.29126213592232</v>
      </c>
      <c r="H14" s="89"/>
    </row>
    <row r="15" ht="14.25" customHeight="1">
      <c r="A15" s="97" t="s">
        <v>18</v>
      </c>
      <c r="B15" s="100" t="s">
        <v>17</v>
      </c>
      <c r="C15" s="101">
        <v>33.0</v>
      </c>
      <c r="D15" s="54" t="s">
        <v>77</v>
      </c>
      <c r="E15" s="89">
        <v>67.6470588235294</v>
      </c>
      <c r="F15" s="89">
        <v>66.01941747572815</v>
      </c>
      <c r="G15" s="89">
        <v>77.18446601941747</v>
      </c>
      <c r="H15" s="89"/>
    </row>
    <row r="16" ht="14.25" customHeight="1">
      <c r="A16" s="97" t="s">
        <v>24</v>
      </c>
      <c r="B16" s="103" t="s">
        <v>78</v>
      </c>
      <c r="C16" s="101">
        <v>35.0</v>
      </c>
      <c r="D16" s="54" t="s">
        <v>79</v>
      </c>
      <c r="E16" s="89">
        <v>58.8235294117647</v>
      </c>
      <c r="F16" s="89">
        <v>70.3883495145631</v>
      </c>
      <c r="G16" s="89">
        <v>84.46601941747572</v>
      </c>
      <c r="H16" s="89"/>
    </row>
    <row r="17" ht="14.25" customHeight="1">
      <c r="A17" s="97" t="s">
        <v>14</v>
      </c>
      <c r="B17" s="103" t="s">
        <v>13</v>
      </c>
      <c r="C17" s="101">
        <v>47.0</v>
      </c>
      <c r="D17" s="54" t="s">
        <v>80</v>
      </c>
      <c r="E17" s="89">
        <v>37.254901960784316</v>
      </c>
      <c r="F17" s="89">
        <v>54.85436893203883</v>
      </c>
      <c r="G17" s="89">
        <v>88.83495145631068</v>
      </c>
      <c r="H17" s="89"/>
    </row>
    <row r="18" ht="14.25" customHeight="1">
      <c r="A18" s="97" t="s">
        <v>20</v>
      </c>
      <c r="B18" s="100" t="s">
        <v>19</v>
      </c>
      <c r="C18" s="101">
        <v>49.0</v>
      </c>
      <c r="D18" s="54" t="s">
        <v>81</v>
      </c>
      <c r="E18" s="89">
        <v>59.80392156862745</v>
      </c>
      <c r="F18" s="89">
        <v>55.8252427184466</v>
      </c>
      <c r="G18" s="89">
        <v>71.84466019417475</v>
      </c>
      <c r="H18" s="89"/>
    </row>
    <row r="19" ht="14.25" customHeight="1">
      <c r="A19" s="97" t="s">
        <v>20</v>
      </c>
      <c r="B19" s="100" t="s">
        <v>19</v>
      </c>
      <c r="C19" s="101">
        <v>50.0</v>
      </c>
      <c r="D19" s="54" t="s">
        <v>82</v>
      </c>
      <c r="E19" s="89">
        <v>51.96078431372549</v>
      </c>
      <c r="F19" s="89">
        <v>59.22330097087379</v>
      </c>
      <c r="G19" s="89">
        <v>86.89320388349515</v>
      </c>
      <c r="H19" s="89"/>
    </row>
    <row r="20" ht="14.25" customHeight="1">
      <c r="A20" s="97" t="s">
        <v>26</v>
      </c>
      <c r="B20" s="103" t="s">
        <v>25</v>
      </c>
      <c r="C20" s="101">
        <v>51.0</v>
      </c>
      <c r="D20" s="54" t="s">
        <v>83</v>
      </c>
      <c r="E20" s="89">
        <v>85.29411764705883</v>
      </c>
      <c r="F20" s="89">
        <v>53.398058252427184</v>
      </c>
      <c r="G20" s="89">
        <v>76.2135922330097</v>
      </c>
      <c r="H20" s="89"/>
    </row>
    <row r="21" ht="14.25" customHeight="1">
      <c r="A21" s="97" t="s">
        <v>20</v>
      </c>
      <c r="B21" s="100" t="s">
        <v>19</v>
      </c>
      <c r="C21" s="101">
        <v>55.0</v>
      </c>
      <c r="D21" s="54" t="s">
        <v>84</v>
      </c>
      <c r="E21" s="89">
        <v>63.72549019607843</v>
      </c>
      <c r="F21" s="104"/>
      <c r="G21" s="89">
        <v>84.9514563106796</v>
      </c>
      <c r="H21" s="89"/>
    </row>
    <row r="22" ht="14.25" customHeight="1">
      <c r="A22" s="97" t="s">
        <v>16</v>
      </c>
      <c r="B22" s="100" t="s">
        <v>15</v>
      </c>
      <c r="C22" s="101">
        <v>56.0</v>
      </c>
      <c r="D22" s="54" t="s">
        <v>85</v>
      </c>
      <c r="E22" s="89">
        <v>67.6470588235294</v>
      </c>
      <c r="F22" s="89">
        <v>67.96116504854369</v>
      </c>
      <c r="G22" s="89">
        <v>88.83495145631068</v>
      </c>
      <c r="H22" s="89"/>
    </row>
    <row r="23" ht="14.25" customHeight="1">
      <c r="A23" s="97" t="s">
        <v>28</v>
      </c>
      <c r="B23" s="103" t="s">
        <v>27</v>
      </c>
      <c r="C23" s="101">
        <v>57.0</v>
      </c>
      <c r="D23" s="54" t="s">
        <v>86</v>
      </c>
      <c r="E23" s="89">
        <v>58.8235294117647</v>
      </c>
      <c r="F23" s="89">
        <v>65.04854368932038</v>
      </c>
      <c r="G23" s="89">
        <v>83.49514563106796</v>
      </c>
      <c r="H23" s="89"/>
    </row>
    <row r="24" ht="14.25" customHeight="1">
      <c r="A24" s="97" t="s">
        <v>30</v>
      </c>
      <c r="B24" s="103" t="s">
        <v>29</v>
      </c>
      <c r="C24" s="101">
        <v>68.0</v>
      </c>
      <c r="D24" s="54" t="s">
        <v>87</v>
      </c>
      <c r="E24" s="89">
        <v>57.84313725490196</v>
      </c>
      <c r="F24" s="89">
        <v>57.76699029126213</v>
      </c>
      <c r="G24" s="89">
        <v>75.72815533980582</v>
      </c>
      <c r="H24" s="89"/>
    </row>
    <row r="25" ht="14.25" customHeight="1">
      <c r="A25" s="97" t="s">
        <v>32</v>
      </c>
      <c r="B25" s="103" t="s">
        <v>31</v>
      </c>
      <c r="C25" s="101">
        <v>75.0</v>
      </c>
      <c r="D25" s="54" t="s">
        <v>88</v>
      </c>
      <c r="E25" s="89">
        <v>56.86274509803921</v>
      </c>
      <c r="F25" s="104"/>
      <c r="G25" s="89">
        <v>82.52427184466019</v>
      </c>
      <c r="H25" s="89"/>
    </row>
    <row r="26" ht="14.25" customHeight="1">
      <c r="A26" s="97" t="s">
        <v>34</v>
      </c>
      <c r="B26" s="103" t="s">
        <v>33</v>
      </c>
      <c r="C26" s="101">
        <v>85.0</v>
      </c>
      <c r="D26" s="54" t="s">
        <v>89</v>
      </c>
      <c r="E26" s="89">
        <v>58.8235294117647</v>
      </c>
      <c r="F26" s="89">
        <v>64.5631067961165</v>
      </c>
      <c r="G26" s="89">
        <v>92.23300970873787</v>
      </c>
      <c r="H26" s="89"/>
    </row>
    <row r="27" ht="14.25" customHeight="1">
      <c r="A27" s="97" t="s">
        <v>34</v>
      </c>
      <c r="B27" s="103" t="s">
        <v>33</v>
      </c>
      <c r="C27" s="101">
        <v>88.0</v>
      </c>
      <c r="D27" s="54" t="s">
        <v>90</v>
      </c>
      <c r="E27" s="89">
        <v>59.80392156862745</v>
      </c>
      <c r="F27" s="89">
        <v>70.3883495145631</v>
      </c>
      <c r="G27" s="89">
        <v>77.66990291262135</v>
      </c>
      <c r="H27" s="89"/>
    </row>
    <row r="28" ht="14.25" customHeight="1">
      <c r="A28" s="97" t="s">
        <v>34</v>
      </c>
      <c r="B28" s="103" t="s">
        <v>33</v>
      </c>
      <c r="C28" s="101">
        <v>90.0</v>
      </c>
      <c r="D28" s="54" t="s">
        <v>91</v>
      </c>
      <c r="E28" s="89">
        <v>99.01960784313725</v>
      </c>
      <c r="F28" s="89">
        <v>83.49514563106796</v>
      </c>
      <c r="G28" s="89">
        <v>97.57281553398057</v>
      </c>
      <c r="H28" s="89"/>
    </row>
    <row r="29" ht="14.25" customHeight="1">
      <c r="A29" s="97" t="s">
        <v>26</v>
      </c>
      <c r="B29" s="103" t="s">
        <v>25</v>
      </c>
      <c r="C29" s="101">
        <v>93.0</v>
      </c>
      <c r="D29" s="54" t="s">
        <v>92</v>
      </c>
      <c r="E29" s="89">
        <v>66.66666666666667</v>
      </c>
      <c r="F29" s="89">
        <v>69.90291262135922</v>
      </c>
      <c r="G29" s="89">
        <v>85.92233009708738</v>
      </c>
      <c r="H29" s="89"/>
    </row>
    <row r="30" ht="14.25" customHeight="1">
      <c r="A30" s="97" t="s">
        <v>34</v>
      </c>
      <c r="B30" s="103" t="s">
        <v>33</v>
      </c>
      <c r="C30" s="101">
        <v>96.0</v>
      </c>
      <c r="D30" s="54" t="s">
        <v>93</v>
      </c>
      <c r="E30" s="89">
        <v>80.3921568627451</v>
      </c>
      <c r="F30" s="89">
        <v>87.86407766990291</v>
      </c>
      <c r="G30" s="89">
        <v>83.49514563106796</v>
      </c>
      <c r="H30" s="89"/>
    </row>
    <row r="31" ht="14.25" customHeight="1">
      <c r="A31" s="97" t="s">
        <v>34</v>
      </c>
      <c r="B31" s="103" t="s">
        <v>33</v>
      </c>
      <c r="C31" s="101">
        <v>98.0</v>
      </c>
      <c r="D31" s="54" t="s">
        <v>94</v>
      </c>
      <c r="E31" s="89">
        <v>90.19607843137254</v>
      </c>
      <c r="F31" s="89">
        <v>83.00970873786407</v>
      </c>
      <c r="G31" s="89">
        <v>89.80582524271844</v>
      </c>
      <c r="H31" s="89"/>
    </row>
    <row r="32" ht="14.25" customHeight="1">
      <c r="A32" s="97" t="s">
        <v>34</v>
      </c>
      <c r="B32" s="103" t="s">
        <v>33</v>
      </c>
      <c r="C32" s="101">
        <v>100.0</v>
      </c>
      <c r="D32" s="54" t="s">
        <v>95</v>
      </c>
      <c r="E32" s="89">
        <v>13.72549019607843</v>
      </c>
      <c r="F32" s="89">
        <v>72.33009708737863</v>
      </c>
      <c r="G32" s="89">
        <v>92.71844660194175</v>
      </c>
      <c r="H32" s="89"/>
    </row>
    <row r="33" ht="14.25" customHeight="1">
      <c r="A33" s="97" t="s">
        <v>30</v>
      </c>
      <c r="B33" s="103" t="s">
        <v>29</v>
      </c>
      <c r="C33" s="101">
        <v>102.0</v>
      </c>
      <c r="D33" s="54" t="s">
        <v>96</v>
      </c>
      <c r="E33" s="89">
        <v>43.13725490196078</v>
      </c>
      <c r="F33" s="89">
        <v>64.07766990291262</v>
      </c>
      <c r="G33" s="89">
        <v>72.33009708737863</v>
      </c>
      <c r="H33" s="89"/>
    </row>
    <row r="34" ht="14.25" customHeight="1">
      <c r="A34" s="97" t="s">
        <v>30</v>
      </c>
      <c r="B34" s="103" t="s">
        <v>29</v>
      </c>
      <c r="C34" s="101">
        <v>104.0</v>
      </c>
      <c r="D34" s="54" t="s">
        <v>97</v>
      </c>
      <c r="E34" s="89">
        <v>71.56862745098039</v>
      </c>
      <c r="F34" s="89">
        <v>65.53398058252426</v>
      </c>
      <c r="G34" s="89">
        <v>76.2135922330097</v>
      </c>
      <c r="H34" s="89"/>
    </row>
    <row r="35" ht="14.25" customHeight="1">
      <c r="A35" s="97" t="s">
        <v>30</v>
      </c>
      <c r="B35" s="103" t="s">
        <v>29</v>
      </c>
      <c r="C35" s="101">
        <v>108.0</v>
      </c>
      <c r="D35" s="54" t="s">
        <v>98</v>
      </c>
      <c r="E35" s="89">
        <v>80.3921568627451</v>
      </c>
      <c r="F35" s="89">
        <v>60.19417475728155</v>
      </c>
      <c r="G35" s="89">
        <v>68.44660194174757</v>
      </c>
      <c r="H35" s="89"/>
    </row>
    <row r="36" ht="14.25" customHeight="1">
      <c r="A36" s="97" t="s">
        <v>36</v>
      </c>
      <c r="B36" s="103" t="s">
        <v>35</v>
      </c>
      <c r="C36" s="101">
        <v>114.0</v>
      </c>
      <c r="D36" s="54" t="s">
        <v>99</v>
      </c>
      <c r="E36" s="89">
        <v>60.78431372549019</v>
      </c>
      <c r="F36" s="89">
        <v>59.22330097087379</v>
      </c>
      <c r="G36" s="89">
        <v>83.00970873786407</v>
      </c>
      <c r="H36" s="89"/>
    </row>
    <row r="37" ht="14.25" customHeight="1">
      <c r="A37" s="97" t="s">
        <v>36</v>
      </c>
      <c r="B37" s="103" t="s">
        <v>35</v>
      </c>
      <c r="C37" s="101">
        <v>115.0</v>
      </c>
      <c r="D37" s="54" t="s">
        <v>100</v>
      </c>
      <c r="E37" s="89">
        <v>79.41176470588235</v>
      </c>
      <c r="F37" s="89">
        <v>60.19417475728155</v>
      </c>
      <c r="G37" s="89">
        <v>84.46601941747572</v>
      </c>
      <c r="H37" s="89"/>
    </row>
    <row r="38" ht="14.25" customHeight="1">
      <c r="A38" s="97" t="s">
        <v>36</v>
      </c>
      <c r="B38" s="103" t="s">
        <v>35</v>
      </c>
      <c r="C38" s="101">
        <v>116.0</v>
      </c>
      <c r="D38" s="54" t="s">
        <v>101</v>
      </c>
      <c r="E38" s="89">
        <v>32.35294117647059</v>
      </c>
      <c r="F38" s="89">
        <v>71.35922330097087</v>
      </c>
      <c r="G38" s="89">
        <v>82.52427184466019</v>
      </c>
      <c r="H38" s="89"/>
    </row>
    <row r="39" ht="14.25" customHeight="1">
      <c r="A39" s="97" t="s">
        <v>32</v>
      </c>
      <c r="B39" s="103" t="s">
        <v>31</v>
      </c>
      <c r="C39" s="101">
        <v>124.0</v>
      </c>
      <c r="D39" s="54" t="s">
        <v>102</v>
      </c>
      <c r="E39" s="89">
        <v>72.54901960784314</v>
      </c>
      <c r="F39" s="89">
        <v>57.28155339805825</v>
      </c>
      <c r="G39" s="89">
        <v>82.03883495145631</v>
      </c>
      <c r="H39" s="89"/>
    </row>
    <row r="40" ht="14.25" customHeight="1">
      <c r="A40" s="97" t="s">
        <v>38</v>
      </c>
      <c r="B40" s="103" t="s">
        <v>37</v>
      </c>
      <c r="C40" s="101">
        <v>125.0</v>
      </c>
      <c r="D40" s="54" t="s">
        <v>103</v>
      </c>
      <c r="E40" s="89">
        <v>37.254901960784316</v>
      </c>
      <c r="F40" s="89">
        <v>33.49514563106796</v>
      </c>
      <c r="G40" s="89">
        <v>63.10679611650485</v>
      </c>
      <c r="H40" s="89"/>
    </row>
    <row r="41" ht="14.25" customHeight="1">
      <c r="A41" s="97" t="s">
        <v>30</v>
      </c>
      <c r="B41" s="103" t="s">
        <v>29</v>
      </c>
      <c r="C41" s="101">
        <v>127.0</v>
      </c>
      <c r="D41" s="54" t="s">
        <v>104</v>
      </c>
      <c r="E41" s="89">
        <v>80.3921568627451</v>
      </c>
      <c r="F41" s="89">
        <v>57.28155339805825</v>
      </c>
      <c r="G41" s="89">
        <v>82.52427184466019</v>
      </c>
      <c r="H41" s="89"/>
    </row>
    <row r="42" ht="14.25" customHeight="1">
      <c r="A42" s="97" t="s">
        <v>30</v>
      </c>
      <c r="B42" s="103" t="s">
        <v>29</v>
      </c>
      <c r="C42" s="101">
        <v>128.0</v>
      </c>
      <c r="D42" s="54" t="s">
        <v>105</v>
      </c>
      <c r="E42" s="89">
        <v>67.6470588235294</v>
      </c>
      <c r="F42" s="89">
        <v>75.72815533980582</v>
      </c>
      <c r="G42" s="89">
        <v>83.00970873786407</v>
      </c>
      <c r="H42" s="89"/>
    </row>
    <row r="43" ht="14.25" customHeight="1">
      <c r="A43" s="97" t="s">
        <v>22</v>
      </c>
      <c r="B43" s="103" t="s">
        <v>21</v>
      </c>
      <c r="C43" s="101">
        <v>131.0</v>
      </c>
      <c r="D43" s="54" t="s">
        <v>106</v>
      </c>
      <c r="E43" s="106"/>
      <c r="F43" s="89">
        <v>71.84466019417475</v>
      </c>
      <c r="G43" s="89">
        <v>87.86407766990291</v>
      </c>
      <c r="H43" s="89"/>
    </row>
    <row r="44" ht="14.25" customHeight="1">
      <c r="A44" s="97" t="s">
        <v>22</v>
      </c>
      <c r="B44" s="103" t="s">
        <v>21</v>
      </c>
      <c r="C44" s="101">
        <v>132.0</v>
      </c>
      <c r="D44" s="54" t="s">
        <v>107</v>
      </c>
      <c r="E44" s="106"/>
      <c r="F44" s="89">
        <v>75.24271844660194</v>
      </c>
      <c r="G44" s="89">
        <v>84.9514563106796</v>
      </c>
      <c r="H44" s="89"/>
    </row>
    <row r="45" ht="14.25" customHeight="1">
      <c r="A45" s="97" t="s">
        <v>16</v>
      </c>
      <c r="B45" s="100" t="s">
        <v>15</v>
      </c>
      <c r="C45" s="101">
        <v>133.0</v>
      </c>
      <c r="D45" s="54" t="s">
        <v>108</v>
      </c>
      <c r="E45" s="106"/>
      <c r="F45" s="89">
        <v>78.64077669902912</v>
      </c>
      <c r="G45" s="89">
        <v>92.23300970873787</v>
      </c>
      <c r="H45" s="89"/>
    </row>
    <row r="46" ht="14.25" customHeight="1">
      <c r="A46" s="97" t="s">
        <v>40</v>
      </c>
      <c r="B46" s="100" t="s">
        <v>39</v>
      </c>
      <c r="C46" s="101">
        <v>137.0</v>
      </c>
      <c r="D46" s="54" t="s">
        <v>109</v>
      </c>
      <c r="E46" s="106"/>
      <c r="F46" s="89">
        <v>32.03883495145631</v>
      </c>
      <c r="G46" s="89">
        <v>78.64077669902912</v>
      </c>
      <c r="H46" s="89"/>
    </row>
    <row r="47" ht="14.25" customHeight="1">
      <c r="A47" s="97" t="s">
        <v>36</v>
      </c>
      <c r="B47" s="103" t="s">
        <v>35</v>
      </c>
      <c r="C47" s="101">
        <v>138.0</v>
      </c>
      <c r="D47" s="54" t="s">
        <v>110</v>
      </c>
      <c r="E47" s="106"/>
      <c r="F47" s="89">
        <v>61.650485436893206</v>
      </c>
      <c r="G47" s="89">
        <v>73.30097087378641</v>
      </c>
      <c r="H47" s="89"/>
    </row>
    <row r="48" ht="14.25" customHeight="1">
      <c r="A48" s="97" t="s">
        <v>36</v>
      </c>
      <c r="B48" s="103" t="s">
        <v>35</v>
      </c>
      <c r="C48" s="101">
        <v>139.0</v>
      </c>
      <c r="D48" s="54" t="s">
        <v>111</v>
      </c>
      <c r="E48" s="106"/>
      <c r="F48" s="89">
        <v>43.20388349514563</v>
      </c>
      <c r="G48" s="89">
        <v>76.69902912621359</v>
      </c>
      <c r="H48" s="89"/>
    </row>
    <row r="49" ht="14.25" customHeight="1">
      <c r="A49" s="97" t="s">
        <v>18</v>
      </c>
      <c r="B49" s="100" t="s">
        <v>17</v>
      </c>
      <c r="C49" s="101" t="s">
        <v>112</v>
      </c>
      <c r="D49" s="54" t="s">
        <v>113</v>
      </c>
      <c r="E49" s="106"/>
      <c r="F49" s="89">
        <v>62.62135922330097</v>
      </c>
      <c r="G49" s="89">
        <v>84.46601941747572</v>
      </c>
      <c r="H49" s="89"/>
    </row>
    <row r="50" ht="14.25" customHeight="1">
      <c r="A50" s="97" t="s">
        <v>26</v>
      </c>
      <c r="B50" s="103" t="s">
        <v>25</v>
      </c>
      <c r="C50" s="101">
        <v>145.0</v>
      </c>
      <c r="D50" s="54" t="s">
        <v>114</v>
      </c>
      <c r="E50" s="106"/>
      <c r="F50" s="89">
        <v>81.55339805825243</v>
      </c>
      <c r="G50" s="89">
        <v>84.46601941747572</v>
      </c>
      <c r="H50" s="89"/>
    </row>
    <row r="51" ht="14.25" customHeight="1">
      <c r="A51" s="97" t="s">
        <v>28</v>
      </c>
      <c r="B51" s="103" t="s">
        <v>27</v>
      </c>
      <c r="C51" s="101">
        <v>147.0</v>
      </c>
      <c r="D51" s="54" t="s">
        <v>115</v>
      </c>
      <c r="E51" s="106"/>
      <c r="F51" s="104"/>
      <c r="G51" s="89">
        <v>85.4368932038835</v>
      </c>
      <c r="H51" s="89"/>
    </row>
    <row r="52" ht="14.25" customHeight="1">
      <c r="A52" s="97" t="s">
        <v>30</v>
      </c>
      <c r="B52" s="103" t="s">
        <v>29</v>
      </c>
      <c r="C52" s="101">
        <v>148.0</v>
      </c>
      <c r="D52" s="54" t="s">
        <v>116</v>
      </c>
      <c r="E52" s="106"/>
      <c r="F52" s="104"/>
      <c r="G52" s="89">
        <v>75.24271844660194</v>
      </c>
      <c r="H52" s="89"/>
    </row>
    <row r="53" ht="14.25" customHeight="1">
      <c r="A53" s="97" t="s">
        <v>30</v>
      </c>
      <c r="B53" s="103" t="s">
        <v>29</v>
      </c>
      <c r="C53" s="101">
        <v>149.0</v>
      </c>
      <c r="D53" s="54" t="s">
        <v>117</v>
      </c>
      <c r="E53" s="106"/>
      <c r="F53" s="106"/>
      <c r="G53" s="89">
        <v>85.4368932038835</v>
      </c>
      <c r="H53" s="89"/>
    </row>
    <row r="54" ht="14.25" customHeight="1">
      <c r="A54" s="97" t="s">
        <v>30</v>
      </c>
      <c r="B54" s="103" t="s">
        <v>29</v>
      </c>
      <c r="C54" s="101">
        <v>150.0</v>
      </c>
      <c r="D54" s="54" t="s">
        <v>118</v>
      </c>
      <c r="E54" s="106"/>
      <c r="F54" s="106"/>
      <c r="G54" s="89">
        <v>71.35922330097087</v>
      </c>
      <c r="H54" s="89"/>
    </row>
    <row r="55" ht="14.25" customHeight="1">
      <c r="A55" s="97" t="s">
        <v>18</v>
      </c>
      <c r="B55" s="100" t="s">
        <v>17</v>
      </c>
      <c r="C55" s="101">
        <v>151.0</v>
      </c>
      <c r="D55" s="54" t="s">
        <v>119</v>
      </c>
      <c r="E55" s="106"/>
      <c r="F55" s="106"/>
      <c r="G55" s="89">
        <v>67.47572815533981</v>
      </c>
      <c r="H55" s="89"/>
    </row>
    <row r="56" ht="14.25" customHeight="1">
      <c r="A56" s="97" t="s">
        <v>42</v>
      </c>
      <c r="B56" s="103" t="s">
        <v>41</v>
      </c>
      <c r="C56" s="101">
        <v>152.0</v>
      </c>
      <c r="D56" s="54" t="s">
        <v>120</v>
      </c>
      <c r="E56" s="106"/>
      <c r="F56" s="106"/>
      <c r="G56" s="89">
        <v>79.6116504854369</v>
      </c>
      <c r="H56" s="89"/>
    </row>
    <row r="57" ht="14.25" customHeight="1">
      <c r="A57" s="97" t="s">
        <v>44</v>
      </c>
      <c r="B57" s="103" t="s">
        <v>43</v>
      </c>
      <c r="C57" s="101">
        <v>153.0</v>
      </c>
      <c r="D57" s="54" t="s">
        <v>121</v>
      </c>
      <c r="E57" s="106"/>
      <c r="F57" s="106"/>
      <c r="G57" s="89">
        <v>90.7766990291262</v>
      </c>
      <c r="H57" s="89"/>
    </row>
    <row r="58" ht="14.25" customHeight="1">
      <c r="A58" s="97" t="s">
        <v>18</v>
      </c>
      <c r="B58" s="100" t="s">
        <v>17</v>
      </c>
      <c r="C58" s="101" t="s">
        <v>122</v>
      </c>
      <c r="D58" s="54" t="s">
        <v>123</v>
      </c>
      <c r="E58" s="106"/>
      <c r="F58" s="106"/>
      <c r="G58" s="89">
        <v>71.84466019417475</v>
      </c>
      <c r="H58" s="89"/>
    </row>
    <row r="59" ht="14.25" customHeight="1">
      <c r="A59" s="97" t="s">
        <v>16</v>
      </c>
      <c r="B59" s="100" t="s">
        <v>15</v>
      </c>
      <c r="C59" s="101">
        <v>155.0</v>
      </c>
      <c r="D59" s="54" t="s">
        <v>124</v>
      </c>
      <c r="E59" s="106"/>
      <c r="F59" s="106"/>
      <c r="G59" s="89">
        <v>88.3495145631068</v>
      </c>
      <c r="H59" s="89"/>
    </row>
    <row r="60" ht="14.25" customHeight="1">
      <c r="A60" s="97" t="s">
        <v>42</v>
      </c>
      <c r="B60" s="103" t="s">
        <v>41</v>
      </c>
      <c r="C60" s="101">
        <v>156.0</v>
      </c>
      <c r="D60" s="54" t="s">
        <v>125</v>
      </c>
      <c r="E60" s="106"/>
      <c r="F60" s="106"/>
      <c r="G60" s="89">
        <v>85.92233009708738</v>
      </c>
      <c r="H60" s="89"/>
    </row>
    <row r="61" ht="14.25" customHeight="1">
      <c r="A61" s="110" t="s">
        <v>38</v>
      </c>
      <c r="B61" s="103" t="s">
        <v>37</v>
      </c>
      <c r="C61" s="101">
        <v>157.0</v>
      </c>
      <c r="D61" s="111" t="s">
        <v>126</v>
      </c>
      <c r="E61" s="116"/>
      <c r="F61" s="116"/>
      <c r="G61" s="113">
        <v>69.90291262135922</v>
      </c>
      <c r="H61" s="113"/>
    </row>
    <row r="62" ht="14.25" customHeight="1">
      <c r="A62" s="54"/>
      <c r="B62" s="55"/>
      <c r="C62" s="54"/>
      <c r="D62" s="119"/>
      <c r="E62" s="120"/>
    </row>
    <row r="63" ht="14.25" customHeight="1">
      <c r="A63" s="54"/>
      <c r="B63" s="55"/>
      <c r="C63" s="54"/>
      <c r="D63" s="49" t="s">
        <v>46</v>
      </c>
      <c r="E63" s="124">
        <v>100.0</v>
      </c>
      <c r="F63" s="124">
        <v>100.0</v>
      </c>
      <c r="G63" s="124">
        <v>100.0</v>
      </c>
    </row>
    <row r="64" ht="14.25" customHeight="1">
      <c r="A64" s="54"/>
      <c r="B64" s="55"/>
      <c r="C64" s="54"/>
      <c r="D64" s="51" t="s">
        <v>128</v>
      </c>
      <c r="E64" s="125">
        <v>63.05469556243551</v>
      </c>
      <c r="F64" s="125">
        <v>65.00633178556352</v>
      </c>
      <c r="G64" s="125">
        <v>82.45844989303936</v>
      </c>
      <c r="H64" s="125">
        <v>98.0</v>
      </c>
    </row>
    <row r="65" ht="14.25" customHeight="1">
      <c r="A65" s="54"/>
      <c r="B65" s="55"/>
      <c r="C65" s="54"/>
      <c r="D65" s="51" t="s">
        <v>48</v>
      </c>
      <c r="E65" s="127">
        <v>99.01960784313725</v>
      </c>
      <c r="F65" s="127">
        <v>87.86407766990291</v>
      </c>
      <c r="G65" s="127">
        <v>97.57281553398057</v>
      </c>
    </row>
    <row r="66" ht="14.25" customHeight="1">
      <c r="A66" s="54"/>
      <c r="B66" s="55"/>
      <c r="C66" s="54"/>
      <c r="D66" s="51" t="s">
        <v>49</v>
      </c>
      <c r="E66" s="127">
        <v>13.72549019607843</v>
      </c>
      <c r="F66" s="127">
        <v>32.03883495145631</v>
      </c>
      <c r="G66" s="127">
        <v>63.10679611650485</v>
      </c>
    </row>
    <row r="67" ht="14.25" customHeight="1">
      <c r="A67" s="54"/>
      <c r="B67" s="55"/>
      <c r="C67" s="54"/>
      <c r="D67" s="54"/>
      <c r="E67" s="54"/>
    </row>
    <row r="68" ht="14.25" customHeight="1">
      <c r="A68" s="54"/>
      <c r="B68" s="55"/>
      <c r="C68" s="54"/>
      <c r="D68" s="54"/>
      <c r="E68" s="54"/>
    </row>
    <row r="69" ht="14.25" customHeight="1">
      <c r="A69" s="54"/>
      <c r="B69" s="55"/>
      <c r="C69" s="54"/>
      <c r="D69" s="54"/>
      <c r="E69" s="54"/>
    </row>
    <row r="70" ht="14.25" customHeight="1">
      <c r="A70" s="54"/>
      <c r="B70" s="55"/>
      <c r="C70" s="54"/>
      <c r="D70" s="54"/>
      <c r="E70" s="54"/>
    </row>
    <row r="71" ht="14.25" customHeight="1">
      <c r="A71" s="54"/>
      <c r="B71" s="55"/>
      <c r="C71" s="54"/>
      <c r="D71" s="54"/>
      <c r="E71" s="54"/>
    </row>
    <row r="72" ht="14.25" customHeight="1">
      <c r="A72" s="54"/>
      <c r="B72" s="55"/>
      <c r="C72" s="54"/>
      <c r="D72" s="54"/>
      <c r="E72" s="54"/>
    </row>
    <row r="73" ht="14.25" customHeight="1">
      <c r="A73" s="54"/>
      <c r="B73" s="55"/>
      <c r="C73" s="54"/>
      <c r="D73" s="54"/>
      <c r="E73" s="54"/>
    </row>
    <row r="74" ht="14.25" customHeight="1">
      <c r="A74" s="54"/>
      <c r="B74" s="55"/>
      <c r="C74" s="54"/>
      <c r="D74" s="54"/>
      <c r="E74" s="54"/>
    </row>
    <row r="75" ht="14.25" customHeight="1">
      <c r="A75" s="54"/>
      <c r="B75" s="55"/>
      <c r="C75" s="54"/>
      <c r="D75" s="54"/>
      <c r="E75" s="54"/>
    </row>
    <row r="76" ht="14.25" customHeight="1">
      <c r="A76" s="54"/>
      <c r="B76" s="55"/>
      <c r="C76" s="54"/>
      <c r="D76" s="54"/>
      <c r="E76" s="54"/>
    </row>
    <row r="77" ht="14.25" customHeight="1">
      <c r="A77" s="54"/>
      <c r="B77" s="55"/>
      <c r="C77" s="54"/>
      <c r="D77" s="54"/>
      <c r="E77" s="54"/>
    </row>
    <row r="78" ht="14.25" customHeight="1">
      <c r="A78" s="54"/>
      <c r="B78" s="55"/>
      <c r="C78" s="54"/>
      <c r="D78" s="54"/>
      <c r="E78" s="54"/>
    </row>
    <row r="79" ht="14.25" customHeight="1">
      <c r="A79" s="54"/>
      <c r="B79" s="55"/>
      <c r="C79" s="54"/>
      <c r="D79" s="54"/>
      <c r="E79" s="54"/>
    </row>
    <row r="80" ht="14.25" customHeight="1">
      <c r="A80" s="54"/>
      <c r="B80" s="55"/>
      <c r="C80" s="54"/>
      <c r="D80" s="54"/>
      <c r="E80" s="54"/>
    </row>
    <row r="81" ht="14.25" customHeight="1">
      <c r="A81" s="54"/>
      <c r="B81" s="55"/>
      <c r="C81" s="54"/>
      <c r="D81" s="54"/>
      <c r="E81" s="54"/>
    </row>
    <row r="82" ht="14.25" customHeight="1">
      <c r="A82" s="54"/>
      <c r="B82" s="55"/>
      <c r="C82" s="54"/>
      <c r="D82" s="54"/>
      <c r="E82" s="54"/>
    </row>
    <row r="83" ht="14.25" customHeight="1">
      <c r="A83" s="54"/>
      <c r="B83" s="55"/>
      <c r="C83" s="54"/>
      <c r="D83" s="54"/>
      <c r="E83" s="54"/>
    </row>
    <row r="84" ht="14.25" customHeight="1">
      <c r="A84" s="54"/>
      <c r="B84" s="55"/>
      <c r="C84" s="54"/>
      <c r="D84" s="54"/>
      <c r="E84" s="54"/>
    </row>
    <row r="85" ht="14.25" customHeight="1">
      <c r="A85" s="54"/>
      <c r="B85" s="55"/>
      <c r="C85" s="54"/>
      <c r="D85" s="54"/>
      <c r="E85" s="54"/>
    </row>
    <row r="86" ht="14.25" customHeight="1">
      <c r="A86" s="54"/>
      <c r="B86" s="55"/>
      <c r="C86" s="54"/>
      <c r="D86" s="54"/>
      <c r="E86" s="54"/>
    </row>
    <row r="87" ht="14.25" customHeight="1">
      <c r="A87" s="54"/>
      <c r="B87" s="55"/>
      <c r="C87" s="54"/>
      <c r="D87" s="54"/>
      <c r="E87" s="54"/>
    </row>
    <row r="88" ht="14.25" customHeight="1">
      <c r="A88" s="54"/>
      <c r="B88" s="55"/>
      <c r="C88" s="54"/>
      <c r="D88" s="54"/>
      <c r="E88" s="54"/>
    </row>
    <row r="89" ht="14.25" customHeight="1">
      <c r="A89" s="54"/>
      <c r="B89" s="55"/>
      <c r="C89" s="54"/>
      <c r="D89" s="54"/>
      <c r="E89" s="54"/>
    </row>
    <row r="90" ht="14.25" customHeight="1">
      <c r="A90" s="54"/>
      <c r="B90" s="55"/>
      <c r="C90" s="54"/>
      <c r="D90" s="54"/>
      <c r="E90" s="54"/>
    </row>
    <row r="91" ht="14.25" customHeight="1">
      <c r="A91" s="54"/>
      <c r="B91" s="55"/>
      <c r="C91" s="54"/>
      <c r="D91" s="54"/>
      <c r="E91" s="54"/>
    </row>
    <row r="92" ht="14.25" customHeight="1">
      <c r="A92" s="54"/>
      <c r="B92" s="55"/>
      <c r="C92" s="54"/>
      <c r="D92" s="54"/>
      <c r="E92" s="54"/>
    </row>
    <row r="93" ht="14.25" customHeight="1">
      <c r="A93" s="54"/>
      <c r="B93" s="55"/>
      <c r="C93" s="54"/>
      <c r="D93" s="54"/>
      <c r="E93" s="54"/>
    </row>
    <row r="94" ht="14.25" customHeight="1">
      <c r="A94" s="54"/>
      <c r="B94" s="55"/>
      <c r="C94" s="54"/>
      <c r="D94" s="54"/>
      <c r="E94" s="54"/>
    </row>
    <row r="95" ht="14.25" customHeight="1">
      <c r="A95" s="54"/>
      <c r="B95" s="55"/>
      <c r="C95" s="54"/>
      <c r="D95" s="54"/>
      <c r="E95" s="54"/>
    </row>
    <row r="96" ht="14.25" customHeight="1">
      <c r="A96" s="54"/>
      <c r="B96" s="55"/>
      <c r="C96" s="54"/>
      <c r="D96" s="54"/>
      <c r="E96" s="54"/>
    </row>
    <row r="97" ht="14.25" customHeight="1">
      <c r="A97" s="54"/>
      <c r="B97" s="55"/>
      <c r="C97" s="54"/>
      <c r="D97" s="54"/>
      <c r="E97" s="54"/>
    </row>
    <row r="98" ht="14.25" customHeight="1">
      <c r="A98" s="54"/>
      <c r="B98" s="55"/>
      <c r="C98" s="54"/>
      <c r="D98" s="54"/>
      <c r="E98" s="54"/>
    </row>
    <row r="99" ht="14.25" customHeight="1">
      <c r="A99" s="54"/>
      <c r="B99" s="55"/>
      <c r="C99" s="54"/>
      <c r="D99" s="54"/>
      <c r="E99" s="54"/>
    </row>
    <row r="100" ht="14.25" customHeight="1">
      <c r="A100" s="54"/>
      <c r="B100" s="55"/>
      <c r="C100" s="54"/>
      <c r="D100" s="54"/>
      <c r="E100" s="54"/>
    </row>
    <row r="101" ht="14.25" customHeight="1">
      <c r="A101" s="54"/>
      <c r="B101" s="55"/>
      <c r="C101" s="54"/>
      <c r="D101" s="54"/>
      <c r="E101" s="54"/>
    </row>
    <row r="102" ht="14.25" customHeight="1">
      <c r="A102" s="54"/>
      <c r="B102" s="55"/>
      <c r="C102" s="54"/>
      <c r="D102" s="54"/>
      <c r="E102" s="54"/>
    </row>
    <row r="103" ht="14.25" customHeight="1">
      <c r="A103" s="54"/>
      <c r="B103" s="55"/>
      <c r="C103" s="54"/>
      <c r="D103" s="54"/>
      <c r="E103" s="54"/>
    </row>
    <row r="104" ht="14.25" customHeight="1">
      <c r="A104" s="54"/>
      <c r="B104" s="55"/>
      <c r="C104" s="54"/>
      <c r="D104" s="54"/>
      <c r="E104" s="54"/>
    </row>
    <row r="105" ht="14.25" customHeight="1">
      <c r="A105" s="54"/>
      <c r="B105" s="55"/>
      <c r="C105" s="54"/>
      <c r="D105" s="54"/>
      <c r="E105" s="54"/>
    </row>
    <row r="106" ht="14.25" customHeight="1">
      <c r="A106" s="54"/>
      <c r="B106" s="55"/>
      <c r="C106" s="54"/>
      <c r="D106" s="54"/>
      <c r="E106" s="54"/>
    </row>
    <row r="107" ht="14.25" customHeight="1">
      <c r="A107" s="54"/>
      <c r="B107" s="55"/>
      <c r="C107" s="54"/>
      <c r="D107" s="54"/>
      <c r="E107" s="54"/>
    </row>
    <row r="108" ht="14.25" customHeight="1">
      <c r="A108" s="54"/>
      <c r="B108" s="55"/>
      <c r="C108" s="54"/>
      <c r="D108" s="54"/>
      <c r="E108" s="54"/>
    </row>
    <row r="109" ht="14.25" customHeight="1">
      <c r="A109" s="54"/>
      <c r="B109" s="55"/>
      <c r="C109" s="54"/>
      <c r="D109" s="54"/>
      <c r="E109" s="54"/>
    </row>
    <row r="110" ht="14.25" customHeight="1">
      <c r="A110" s="54"/>
      <c r="B110" s="55"/>
      <c r="C110" s="54"/>
      <c r="D110" s="54"/>
      <c r="E110" s="54"/>
    </row>
    <row r="111" ht="14.25" customHeight="1">
      <c r="A111" s="54"/>
      <c r="B111" s="55"/>
      <c r="C111" s="54"/>
      <c r="D111" s="54"/>
      <c r="E111" s="54"/>
    </row>
    <row r="112" ht="14.25" customHeight="1">
      <c r="A112" s="54"/>
      <c r="B112" s="55"/>
      <c r="C112" s="54"/>
      <c r="D112" s="54"/>
      <c r="E112" s="54"/>
    </row>
    <row r="113" ht="14.25" customHeight="1">
      <c r="A113" s="54"/>
      <c r="B113" s="55"/>
      <c r="C113" s="54"/>
      <c r="D113" s="54"/>
      <c r="E113" s="54"/>
    </row>
    <row r="114" ht="14.25" customHeight="1">
      <c r="A114" s="54"/>
      <c r="B114" s="55"/>
      <c r="C114" s="54"/>
      <c r="D114" s="54"/>
      <c r="E114" s="54"/>
    </row>
    <row r="115" ht="14.25" customHeight="1">
      <c r="A115" s="54"/>
      <c r="B115" s="55"/>
      <c r="C115" s="54"/>
      <c r="D115" s="54"/>
      <c r="E115" s="54"/>
    </row>
    <row r="116" ht="14.25" customHeight="1">
      <c r="A116" s="54"/>
      <c r="B116" s="55"/>
      <c r="C116" s="54"/>
      <c r="D116" s="54"/>
      <c r="E116" s="54"/>
    </row>
    <row r="117" ht="14.25" customHeight="1">
      <c r="A117" s="54"/>
      <c r="B117" s="55"/>
      <c r="C117" s="54"/>
      <c r="D117" s="54"/>
      <c r="E117" s="54"/>
    </row>
    <row r="118" ht="14.25" customHeight="1">
      <c r="A118" s="54"/>
      <c r="B118" s="55"/>
      <c r="C118" s="54"/>
      <c r="D118" s="54"/>
      <c r="E118" s="54"/>
    </row>
    <row r="119" ht="14.25" customHeight="1">
      <c r="A119" s="54"/>
      <c r="B119" s="55"/>
      <c r="C119" s="54"/>
      <c r="D119" s="54"/>
      <c r="E119" s="54"/>
    </row>
    <row r="120" ht="14.25" customHeight="1">
      <c r="A120" s="54"/>
      <c r="B120" s="55"/>
      <c r="C120" s="54"/>
      <c r="D120" s="54"/>
      <c r="E120" s="54"/>
    </row>
    <row r="121" ht="14.25" customHeight="1">
      <c r="A121" s="54"/>
      <c r="B121" s="55"/>
      <c r="C121" s="54"/>
      <c r="D121" s="54"/>
      <c r="E121" s="54"/>
    </row>
    <row r="122" ht="14.25" customHeight="1">
      <c r="A122" s="54"/>
      <c r="B122" s="55"/>
      <c r="C122" s="54"/>
      <c r="D122" s="54"/>
      <c r="E122" s="54"/>
    </row>
    <row r="123" ht="14.25" customHeight="1">
      <c r="A123" s="54"/>
      <c r="B123" s="55"/>
      <c r="C123" s="54"/>
      <c r="D123" s="54"/>
      <c r="E123" s="54"/>
    </row>
    <row r="124" ht="14.25" customHeight="1">
      <c r="A124" s="54"/>
      <c r="B124" s="55"/>
      <c r="C124" s="54"/>
      <c r="D124" s="54"/>
      <c r="E124" s="54"/>
    </row>
    <row r="125" ht="14.25" customHeight="1">
      <c r="A125" s="54"/>
      <c r="B125" s="55"/>
      <c r="C125" s="54"/>
      <c r="D125" s="54"/>
      <c r="E125" s="54"/>
    </row>
    <row r="126" ht="14.25" customHeight="1">
      <c r="A126" s="54"/>
      <c r="B126" s="55"/>
      <c r="C126" s="54"/>
      <c r="D126" s="54"/>
      <c r="E126" s="54"/>
    </row>
    <row r="127" ht="14.25" customHeight="1">
      <c r="A127" s="54"/>
      <c r="B127" s="55"/>
      <c r="C127" s="54"/>
      <c r="D127" s="54"/>
      <c r="E127" s="54"/>
    </row>
    <row r="128" ht="14.25" customHeight="1">
      <c r="A128" s="54"/>
      <c r="B128" s="55"/>
      <c r="C128" s="54"/>
      <c r="D128" s="54"/>
      <c r="E128" s="54"/>
    </row>
    <row r="129" ht="14.25" customHeight="1">
      <c r="A129" s="54"/>
      <c r="B129" s="55"/>
      <c r="C129" s="54"/>
      <c r="D129" s="54"/>
      <c r="E129" s="54"/>
    </row>
    <row r="130" ht="14.25" customHeight="1">
      <c r="A130" s="54"/>
      <c r="B130" s="55"/>
      <c r="C130" s="54"/>
      <c r="D130" s="54"/>
      <c r="E130" s="54"/>
    </row>
    <row r="131" ht="14.25" customHeight="1">
      <c r="A131" s="54"/>
      <c r="B131" s="55"/>
      <c r="C131" s="54"/>
      <c r="D131" s="54"/>
      <c r="E131" s="54"/>
    </row>
    <row r="132" ht="14.25" customHeight="1">
      <c r="A132" s="54"/>
      <c r="B132" s="55"/>
      <c r="C132" s="54"/>
      <c r="D132" s="54"/>
      <c r="E132" s="54"/>
    </row>
    <row r="133" ht="14.25" customHeight="1">
      <c r="A133" s="54"/>
      <c r="B133" s="55"/>
      <c r="C133" s="54"/>
      <c r="D133" s="54"/>
      <c r="E133" s="54"/>
    </row>
    <row r="134" ht="14.25" customHeight="1">
      <c r="A134" s="54"/>
      <c r="B134" s="55"/>
      <c r="C134" s="54"/>
      <c r="D134" s="54"/>
      <c r="E134" s="54"/>
    </row>
    <row r="135" ht="14.25" customHeight="1">
      <c r="A135" s="54"/>
      <c r="B135" s="55"/>
      <c r="C135" s="54"/>
      <c r="D135" s="54"/>
      <c r="E135" s="54"/>
    </row>
    <row r="136" ht="14.25" customHeight="1">
      <c r="A136" s="54"/>
      <c r="B136" s="55"/>
      <c r="C136" s="54"/>
      <c r="D136" s="54"/>
      <c r="E136" s="54"/>
    </row>
    <row r="137" ht="14.25" customHeight="1">
      <c r="A137" s="54"/>
      <c r="B137" s="55"/>
      <c r="C137" s="54"/>
      <c r="D137" s="54"/>
      <c r="E137" s="54"/>
    </row>
    <row r="138" ht="14.25" customHeight="1">
      <c r="A138" s="54"/>
      <c r="B138" s="55"/>
      <c r="C138" s="54"/>
      <c r="D138" s="54"/>
      <c r="E138" s="54"/>
    </row>
    <row r="139" ht="14.25" customHeight="1">
      <c r="A139" s="54"/>
      <c r="B139" s="55"/>
      <c r="C139" s="54"/>
      <c r="D139" s="54"/>
      <c r="E139" s="54"/>
    </row>
    <row r="140" ht="14.25" customHeight="1">
      <c r="A140" s="54"/>
      <c r="B140" s="55"/>
      <c r="C140" s="54"/>
      <c r="D140" s="54"/>
      <c r="E140" s="54"/>
    </row>
    <row r="141" ht="14.25" customHeight="1">
      <c r="A141" s="54"/>
      <c r="B141" s="55"/>
      <c r="C141" s="54"/>
      <c r="D141" s="54"/>
      <c r="E141" s="54"/>
    </row>
    <row r="142" ht="14.25" customHeight="1">
      <c r="A142" s="54"/>
      <c r="B142" s="55"/>
      <c r="C142" s="54"/>
      <c r="D142" s="54"/>
      <c r="E142" s="54"/>
    </row>
    <row r="143" ht="14.25" customHeight="1">
      <c r="A143" s="54"/>
      <c r="B143" s="55"/>
      <c r="C143" s="54"/>
      <c r="D143" s="54"/>
      <c r="E143" s="54"/>
    </row>
    <row r="144" ht="14.25" customHeight="1">
      <c r="A144" s="54"/>
      <c r="B144" s="55"/>
      <c r="C144" s="54"/>
      <c r="D144" s="54"/>
      <c r="E144" s="54"/>
    </row>
    <row r="145" ht="14.25" customHeight="1">
      <c r="A145" s="54"/>
      <c r="B145" s="55"/>
      <c r="C145" s="54"/>
      <c r="D145" s="54"/>
      <c r="E145" s="54"/>
    </row>
    <row r="146" ht="14.25" customHeight="1">
      <c r="A146" s="54"/>
      <c r="B146" s="55"/>
      <c r="C146" s="54"/>
      <c r="D146" s="54"/>
      <c r="E146" s="54"/>
    </row>
    <row r="147" ht="14.25" customHeight="1">
      <c r="A147" s="54"/>
      <c r="B147" s="55"/>
      <c r="C147" s="54"/>
      <c r="D147" s="54"/>
      <c r="E147" s="54"/>
    </row>
    <row r="148" ht="14.25" customHeight="1">
      <c r="A148" s="54"/>
      <c r="B148" s="55"/>
      <c r="C148" s="54"/>
      <c r="D148" s="54"/>
      <c r="E148" s="54"/>
    </row>
    <row r="149" ht="14.25" customHeight="1">
      <c r="A149" s="54"/>
      <c r="B149" s="55"/>
      <c r="C149" s="54"/>
      <c r="D149" s="54"/>
      <c r="E149" s="54"/>
    </row>
    <row r="150" ht="14.25" customHeight="1">
      <c r="A150" s="54"/>
      <c r="B150" s="55"/>
      <c r="C150" s="54"/>
      <c r="D150" s="54"/>
      <c r="E150" s="54"/>
    </row>
    <row r="151" ht="14.25" customHeight="1">
      <c r="A151" s="54"/>
      <c r="B151" s="55"/>
      <c r="C151" s="54"/>
      <c r="D151" s="54"/>
      <c r="E151" s="54"/>
    </row>
    <row r="152" ht="14.25" customHeight="1">
      <c r="A152" s="54"/>
      <c r="B152" s="55"/>
      <c r="C152" s="54"/>
      <c r="D152" s="54"/>
      <c r="E152" s="54"/>
    </row>
    <row r="153" ht="14.25" customHeight="1">
      <c r="A153" s="54"/>
      <c r="B153" s="55"/>
      <c r="C153" s="54"/>
      <c r="D153" s="54"/>
      <c r="E153" s="54"/>
    </row>
    <row r="154" ht="14.25" customHeight="1">
      <c r="A154" s="54"/>
      <c r="B154" s="55"/>
      <c r="C154" s="54"/>
      <c r="D154" s="54"/>
      <c r="E154" s="54"/>
    </row>
    <row r="155" ht="14.25" customHeight="1">
      <c r="A155" s="54"/>
      <c r="B155" s="55"/>
      <c r="C155" s="54"/>
      <c r="D155" s="54"/>
      <c r="E155" s="54"/>
    </row>
    <row r="156" ht="14.25" customHeight="1">
      <c r="A156" s="54"/>
      <c r="B156" s="55"/>
      <c r="C156" s="54"/>
      <c r="D156" s="54"/>
      <c r="E156" s="54"/>
    </row>
    <row r="157" ht="14.25" customHeight="1">
      <c r="A157" s="54"/>
      <c r="B157" s="55"/>
      <c r="C157" s="54"/>
      <c r="D157" s="54"/>
      <c r="E157" s="54"/>
    </row>
    <row r="158" ht="14.25" customHeight="1">
      <c r="A158" s="54"/>
      <c r="B158" s="55"/>
      <c r="C158" s="54"/>
      <c r="D158" s="54"/>
      <c r="E158" s="54"/>
    </row>
    <row r="159" ht="14.25" customHeight="1">
      <c r="A159" s="54"/>
      <c r="B159" s="55"/>
      <c r="C159" s="54"/>
      <c r="D159" s="54"/>
      <c r="E159" s="54"/>
    </row>
    <row r="160" ht="14.25" customHeight="1">
      <c r="A160" s="54"/>
      <c r="B160" s="55"/>
      <c r="C160" s="54"/>
      <c r="D160" s="54"/>
      <c r="E160" s="54"/>
    </row>
    <row r="161" ht="14.25" customHeight="1">
      <c r="A161" s="54"/>
      <c r="B161" s="55"/>
      <c r="C161" s="54"/>
      <c r="D161" s="54"/>
      <c r="E161" s="54"/>
    </row>
    <row r="162" ht="14.25" customHeight="1">
      <c r="A162" s="54"/>
      <c r="B162" s="55"/>
      <c r="C162" s="54"/>
      <c r="D162" s="54"/>
      <c r="E162" s="54"/>
    </row>
    <row r="163" ht="14.25" customHeight="1">
      <c r="A163" s="54"/>
      <c r="B163" s="55"/>
      <c r="C163" s="54"/>
      <c r="D163" s="54"/>
      <c r="E163" s="54"/>
    </row>
    <row r="164" ht="14.25" customHeight="1">
      <c r="A164" s="54"/>
      <c r="B164" s="55"/>
      <c r="C164" s="54"/>
      <c r="D164" s="54"/>
      <c r="E164" s="54"/>
    </row>
    <row r="165" ht="14.25" customHeight="1">
      <c r="A165" s="54"/>
      <c r="B165" s="55"/>
      <c r="C165" s="54"/>
      <c r="D165" s="54"/>
      <c r="E165" s="54"/>
    </row>
    <row r="166" ht="14.25" customHeight="1">
      <c r="A166" s="54"/>
      <c r="B166" s="55"/>
      <c r="C166" s="54"/>
      <c r="D166" s="54"/>
      <c r="E166" s="54"/>
    </row>
    <row r="167" ht="14.25" customHeight="1">
      <c r="A167" s="54"/>
      <c r="B167" s="55"/>
      <c r="C167" s="54"/>
      <c r="D167" s="54"/>
      <c r="E167" s="54"/>
    </row>
    <row r="168" ht="14.25" customHeight="1">
      <c r="A168" s="54"/>
      <c r="B168" s="55"/>
      <c r="C168" s="54"/>
      <c r="D168" s="54"/>
      <c r="E168" s="54"/>
    </row>
    <row r="169" ht="14.25" customHeight="1">
      <c r="A169" s="54"/>
      <c r="B169" s="55"/>
      <c r="C169" s="54"/>
      <c r="D169" s="54"/>
      <c r="E169" s="54"/>
    </row>
    <row r="170" ht="14.25" customHeight="1">
      <c r="A170" s="54"/>
      <c r="B170" s="55"/>
      <c r="C170" s="54"/>
      <c r="D170" s="54"/>
      <c r="E170" s="54"/>
    </row>
    <row r="171" ht="14.25" customHeight="1">
      <c r="A171" s="54"/>
      <c r="B171" s="55"/>
      <c r="C171" s="54"/>
      <c r="D171" s="54"/>
      <c r="E171" s="54"/>
    </row>
    <row r="172" ht="14.25" customHeight="1">
      <c r="A172" s="54"/>
      <c r="B172" s="55"/>
      <c r="C172" s="54"/>
      <c r="D172" s="54"/>
      <c r="E172" s="54"/>
    </row>
    <row r="173" ht="14.25" customHeight="1">
      <c r="A173" s="54"/>
      <c r="B173" s="55"/>
      <c r="C173" s="54"/>
      <c r="D173" s="54"/>
      <c r="E173" s="54"/>
    </row>
    <row r="174" ht="14.25" customHeight="1">
      <c r="A174" s="54"/>
      <c r="B174" s="55"/>
      <c r="C174" s="54"/>
      <c r="D174" s="54"/>
      <c r="E174" s="54"/>
    </row>
    <row r="175" ht="14.25" customHeight="1">
      <c r="A175" s="54"/>
      <c r="B175" s="55"/>
      <c r="C175" s="54"/>
      <c r="D175" s="54"/>
      <c r="E175" s="54"/>
    </row>
    <row r="176" ht="14.25" customHeight="1">
      <c r="A176" s="54"/>
      <c r="B176" s="55"/>
      <c r="C176" s="54"/>
      <c r="D176" s="54"/>
      <c r="E176" s="54"/>
    </row>
    <row r="177" ht="14.25" customHeight="1">
      <c r="A177" s="54"/>
      <c r="B177" s="55"/>
      <c r="C177" s="54"/>
      <c r="D177" s="54"/>
      <c r="E177" s="54"/>
    </row>
    <row r="178" ht="14.25" customHeight="1">
      <c r="A178" s="54"/>
      <c r="B178" s="55"/>
      <c r="C178" s="54"/>
      <c r="D178" s="54"/>
      <c r="E178" s="54"/>
    </row>
    <row r="179" ht="14.25" customHeight="1">
      <c r="A179" s="54"/>
      <c r="B179" s="55"/>
      <c r="C179" s="54"/>
      <c r="D179" s="54"/>
      <c r="E179" s="54"/>
    </row>
    <row r="180" ht="14.25" customHeight="1">
      <c r="A180" s="54"/>
      <c r="B180" s="55"/>
      <c r="C180" s="54"/>
      <c r="D180" s="54"/>
      <c r="E180" s="54"/>
    </row>
    <row r="181" ht="14.25" customHeight="1">
      <c r="A181" s="54"/>
      <c r="B181" s="55"/>
      <c r="C181" s="54"/>
      <c r="D181" s="54"/>
      <c r="E181" s="54"/>
    </row>
    <row r="182" ht="14.25" customHeight="1">
      <c r="A182" s="54"/>
      <c r="B182" s="55"/>
      <c r="C182" s="54"/>
      <c r="D182" s="54"/>
      <c r="E182" s="54"/>
    </row>
    <row r="183" ht="14.25" customHeight="1">
      <c r="A183" s="54"/>
      <c r="B183" s="55"/>
      <c r="C183" s="54"/>
      <c r="D183" s="54"/>
      <c r="E183" s="54"/>
    </row>
    <row r="184" ht="14.25" customHeight="1">
      <c r="A184" s="54"/>
      <c r="B184" s="55"/>
      <c r="C184" s="54"/>
      <c r="D184" s="54"/>
      <c r="E184" s="54"/>
    </row>
    <row r="185" ht="14.25" customHeight="1">
      <c r="A185" s="54"/>
      <c r="B185" s="55"/>
      <c r="C185" s="54"/>
      <c r="D185" s="54"/>
      <c r="E185" s="54"/>
    </row>
    <row r="186" ht="14.25" customHeight="1">
      <c r="A186" s="54"/>
      <c r="B186" s="55"/>
      <c r="C186" s="54"/>
      <c r="D186" s="54"/>
      <c r="E186" s="54"/>
    </row>
    <row r="187" ht="14.25" customHeight="1">
      <c r="A187" s="54"/>
      <c r="B187" s="55"/>
      <c r="C187" s="54"/>
      <c r="D187" s="54"/>
      <c r="E187" s="54"/>
    </row>
    <row r="188" ht="14.25" customHeight="1">
      <c r="A188" s="54"/>
      <c r="B188" s="55"/>
      <c r="C188" s="54"/>
      <c r="D188" s="54"/>
      <c r="E188" s="54"/>
    </row>
    <row r="189" ht="14.25" customHeight="1">
      <c r="A189" s="54"/>
      <c r="B189" s="55"/>
      <c r="C189" s="54"/>
      <c r="D189" s="54"/>
      <c r="E189" s="54"/>
    </row>
    <row r="190" ht="14.25" customHeight="1">
      <c r="A190" s="54"/>
      <c r="B190" s="55"/>
      <c r="C190" s="54"/>
      <c r="D190" s="54"/>
      <c r="E190" s="54"/>
    </row>
    <row r="191" ht="14.25" customHeight="1">
      <c r="A191" s="54"/>
      <c r="B191" s="55"/>
      <c r="C191" s="54"/>
      <c r="D191" s="54"/>
      <c r="E191" s="54"/>
    </row>
    <row r="192" ht="14.25" customHeight="1">
      <c r="A192" s="54"/>
      <c r="B192" s="55"/>
      <c r="C192" s="54"/>
      <c r="D192" s="54"/>
      <c r="E192" s="54"/>
    </row>
    <row r="193" ht="14.25" customHeight="1">
      <c r="A193" s="54"/>
      <c r="B193" s="55"/>
      <c r="C193" s="54"/>
      <c r="D193" s="54"/>
      <c r="E193" s="54"/>
    </row>
    <row r="194" ht="14.25" customHeight="1">
      <c r="A194" s="54"/>
      <c r="B194" s="55"/>
      <c r="C194" s="54"/>
      <c r="D194" s="54"/>
      <c r="E194" s="54"/>
    </row>
    <row r="195" ht="14.25" customHeight="1">
      <c r="A195" s="54"/>
      <c r="B195" s="55"/>
      <c r="C195" s="54"/>
      <c r="D195" s="54"/>
      <c r="E195" s="54"/>
    </row>
    <row r="196" ht="14.25" customHeight="1">
      <c r="A196" s="54"/>
      <c r="B196" s="55"/>
      <c r="C196" s="54"/>
      <c r="D196" s="54"/>
      <c r="E196" s="54"/>
    </row>
    <row r="197" ht="14.25" customHeight="1">
      <c r="A197" s="54"/>
      <c r="B197" s="55"/>
      <c r="C197" s="54"/>
      <c r="D197" s="54"/>
      <c r="E197" s="54"/>
    </row>
    <row r="198" ht="14.25" customHeight="1">
      <c r="A198" s="54"/>
      <c r="B198" s="55"/>
      <c r="C198" s="54"/>
      <c r="D198" s="54"/>
      <c r="E198" s="54"/>
    </row>
    <row r="199" ht="14.25" customHeight="1">
      <c r="A199" s="54"/>
      <c r="B199" s="55"/>
      <c r="C199" s="54"/>
      <c r="D199" s="54"/>
      <c r="E199" s="54"/>
    </row>
    <row r="200" ht="14.25" customHeight="1">
      <c r="A200" s="54"/>
      <c r="B200" s="55"/>
      <c r="C200" s="54"/>
      <c r="D200" s="54"/>
      <c r="E200" s="54"/>
    </row>
    <row r="201" ht="14.25" customHeight="1">
      <c r="A201" s="54"/>
      <c r="B201" s="55"/>
      <c r="C201" s="54"/>
      <c r="D201" s="54"/>
      <c r="E201" s="54"/>
    </row>
    <row r="202" ht="14.25" customHeight="1">
      <c r="A202" s="54"/>
      <c r="B202" s="55"/>
      <c r="C202" s="54"/>
      <c r="D202" s="54"/>
      <c r="E202" s="54"/>
    </row>
    <row r="203" ht="14.25" customHeight="1">
      <c r="A203" s="54"/>
      <c r="B203" s="55"/>
      <c r="C203" s="54"/>
      <c r="D203" s="54"/>
      <c r="E203" s="54"/>
    </row>
    <row r="204" ht="14.25" customHeight="1">
      <c r="A204" s="54"/>
      <c r="B204" s="55"/>
      <c r="C204" s="54"/>
      <c r="D204" s="54"/>
      <c r="E204" s="54"/>
    </row>
    <row r="205" ht="14.25" customHeight="1">
      <c r="A205" s="54"/>
      <c r="B205" s="55"/>
      <c r="C205" s="54"/>
      <c r="D205" s="54"/>
      <c r="E205" s="54"/>
    </row>
    <row r="206" ht="14.25" customHeight="1">
      <c r="A206" s="54"/>
      <c r="B206" s="55"/>
      <c r="C206" s="54"/>
      <c r="D206" s="54"/>
      <c r="E206" s="54"/>
    </row>
    <row r="207" ht="14.25" customHeight="1">
      <c r="A207" s="54"/>
      <c r="B207" s="55"/>
      <c r="C207" s="54"/>
      <c r="D207" s="54"/>
      <c r="E207" s="54"/>
    </row>
    <row r="208" ht="14.25" customHeight="1">
      <c r="A208" s="54"/>
      <c r="B208" s="55"/>
      <c r="C208" s="54"/>
      <c r="D208" s="54"/>
      <c r="E208" s="54"/>
    </row>
    <row r="209" ht="14.25" customHeight="1">
      <c r="A209" s="54"/>
      <c r="B209" s="55"/>
      <c r="C209" s="54"/>
      <c r="D209" s="54"/>
      <c r="E209" s="54"/>
    </row>
    <row r="210" ht="14.25" customHeight="1">
      <c r="A210" s="54"/>
      <c r="B210" s="55"/>
      <c r="C210" s="54"/>
      <c r="D210" s="54"/>
      <c r="E210" s="54"/>
    </row>
    <row r="211" ht="14.25" customHeight="1">
      <c r="A211" s="54"/>
      <c r="B211" s="55"/>
      <c r="C211" s="54"/>
      <c r="D211" s="54"/>
      <c r="E211" s="54"/>
    </row>
    <row r="212" ht="14.25" customHeight="1">
      <c r="A212" s="54"/>
      <c r="B212" s="55"/>
      <c r="C212" s="54"/>
      <c r="D212" s="54"/>
      <c r="E212" s="54"/>
    </row>
    <row r="213" ht="14.25" customHeight="1">
      <c r="A213" s="54"/>
      <c r="B213" s="55"/>
      <c r="C213" s="54"/>
      <c r="D213" s="54"/>
      <c r="E213" s="54"/>
    </row>
    <row r="214" ht="14.25" customHeight="1">
      <c r="A214" s="54"/>
      <c r="B214" s="55"/>
      <c r="C214" s="54"/>
      <c r="D214" s="54"/>
      <c r="E214" s="54"/>
    </row>
    <row r="215" ht="14.25" customHeight="1">
      <c r="A215" s="54"/>
      <c r="B215" s="55"/>
      <c r="C215" s="54"/>
      <c r="D215" s="54"/>
      <c r="E215" s="54"/>
    </row>
    <row r="216" ht="14.25" customHeight="1">
      <c r="A216" s="54"/>
      <c r="B216" s="55"/>
      <c r="C216" s="54"/>
      <c r="D216" s="54"/>
      <c r="E216" s="54"/>
    </row>
    <row r="217" ht="14.25" customHeight="1">
      <c r="A217" s="54"/>
      <c r="B217" s="55"/>
      <c r="C217" s="54"/>
      <c r="D217" s="54"/>
      <c r="E217" s="54"/>
    </row>
    <row r="218" ht="14.25" customHeight="1">
      <c r="A218" s="54"/>
      <c r="B218" s="55"/>
      <c r="C218" s="54"/>
      <c r="D218" s="54"/>
      <c r="E218" s="54"/>
    </row>
    <row r="219" ht="14.25" customHeight="1">
      <c r="A219" s="54"/>
      <c r="B219" s="55"/>
      <c r="C219" s="54"/>
      <c r="D219" s="54"/>
      <c r="E219" s="54"/>
    </row>
    <row r="220" ht="14.25" customHeight="1">
      <c r="A220" s="54"/>
      <c r="B220" s="55"/>
      <c r="C220" s="54"/>
      <c r="D220" s="54"/>
      <c r="E220" s="54"/>
    </row>
    <row r="221" ht="14.25" customHeight="1">
      <c r="A221" s="54"/>
      <c r="B221" s="55"/>
      <c r="C221" s="54"/>
      <c r="D221" s="54"/>
      <c r="E221" s="54"/>
    </row>
    <row r="222" ht="14.25" customHeight="1">
      <c r="A222" s="54"/>
      <c r="B222" s="55"/>
      <c r="C222" s="54"/>
      <c r="D222" s="54"/>
      <c r="E222" s="54"/>
    </row>
    <row r="223" ht="14.25" customHeight="1">
      <c r="A223" s="54"/>
      <c r="B223" s="55"/>
      <c r="C223" s="54"/>
      <c r="D223" s="54"/>
      <c r="E223" s="54"/>
    </row>
    <row r="224" ht="14.25" customHeight="1">
      <c r="A224" s="54"/>
      <c r="B224" s="55"/>
      <c r="C224" s="54"/>
      <c r="D224" s="54"/>
      <c r="E224" s="54"/>
    </row>
    <row r="225" ht="14.25" customHeight="1">
      <c r="A225" s="54"/>
      <c r="B225" s="55"/>
      <c r="C225" s="54"/>
      <c r="D225" s="54"/>
      <c r="E225" s="54"/>
    </row>
    <row r="226" ht="14.25" customHeight="1">
      <c r="A226" s="54"/>
      <c r="B226" s="55"/>
      <c r="C226" s="54"/>
      <c r="D226" s="54"/>
      <c r="E226" s="54"/>
    </row>
    <row r="227" ht="14.25" customHeight="1">
      <c r="A227" s="54"/>
      <c r="B227" s="55"/>
      <c r="C227" s="54"/>
      <c r="D227" s="54"/>
      <c r="E227" s="54"/>
    </row>
    <row r="228" ht="14.25" customHeight="1">
      <c r="A228" s="54"/>
      <c r="B228" s="55"/>
      <c r="C228" s="54"/>
      <c r="D228" s="54"/>
      <c r="E228" s="54"/>
    </row>
    <row r="229" ht="14.25" customHeight="1">
      <c r="A229" s="54"/>
      <c r="B229" s="55"/>
      <c r="C229" s="54"/>
      <c r="D229" s="54"/>
      <c r="E229" s="54"/>
    </row>
    <row r="230" ht="14.25" customHeight="1">
      <c r="A230" s="54"/>
      <c r="B230" s="55"/>
      <c r="C230" s="54"/>
      <c r="D230" s="54"/>
      <c r="E230" s="54"/>
    </row>
    <row r="231" ht="14.25" customHeight="1">
      <c r="A231" s="54"/>
      <c r="B231" s="55"/>
      <c r="C231" s="54"/>
      <c r="D231" s="54"/>
      <c r="E231" s="54"/>
    </row>
    <row r="232" ht="14.25" customHeight="1">
      <c r="A232" s="54"/>
      <c r="B232" s="55"/>
      <c r="C232" s="54"/>
      <c r="D232" s="54"/>
      <c r="E232" s="54"/>
    </row>
    <row r="233" ht="14.25" customHeight="1">
      <c r="A233" s="54"/>
      <c r="B233" s="55"/>
      <c r="C233" s="54"/>
      <c r="D233" s="54"/>
      <c r="E233" s="54"/>
    </row>
    <row r="234" ht="14.25" customHeight="1">
      <c r="A234" s="54"/>
      <c r="B234" s="55"/>
      <c r="C234" s="54"/>
      <c r="D234" s="54"/>
      <c r="E234" s="54"/>
    </row>
    <row r="235" ht="14.25" customHeight="1">
      <c r="A235" s="54"/>
      <c r="B235" s="55"/>
      <c r="C235" s="54"/>
      <c r="D235" s="54"/>
      <c r="E235" s="54"/>
    </row>
    <row r="236" ht="14.25" customHeight="1">
      <c r="A236" s="54"/>
      <c r="B236" s="55"/>
      <c r="C236" s="54"/>
      <c r="D236" s="54"/>
      <c r="E236" s="54"/>
    </row>
    <row r="237" ht="14.25" customHeight="1">
      <c r="A237" s="54"/>
      <c r="B237" s="55"/>
      <c r="C237" s="54"/>
      <c r="D237" s="54"/>
      <c r="E237" s="54"/>
    </row>
    <row r="238" ht="14.25" customHeight="1">
      <c r="A238" s="54"/>
      <c r="B238" s="55"/>
      <c r="C238" s="54"/>
      <c r="D238" s="54"/>
      <c r="E238" s="54"/>
    </row>
    <row r="239" ht="14.25" customHeight="1">
      <c r="A239" s="54"/>
      <c r="B239" s="55"/>
      <c r="C239" s="54"/>
      <c r="D239" s="54"/>
      <c r="E239" s="54"/>
    </row>
    <row r="240" ht="14.25" customHeight="1">
      <c r="A240" s="54"/>
      <c r="B240" s="55"/>
      <c r="C240" s="54"/>
      <c r="D240" s="54"/>
      <c r="E240" s="54"/>
    </row>
    <row r="241" ht="14.25" customHeight="1">
      <c r="A241" s="54"/>
      <c r="B241" s="55"/>
      <c r="C241" s="54"/>
      <c r="D241" s="54"/>
      <c r="E241" s="54"/>
    </row>
    <row r="242" ht="14.25" customHeight="1">
      <c r="A242" s="54"/>
      <c r="B242" s="55"/>
      <c r="C242" s="54"/>
      <c r="D242" s="54"/>
      <c r="E242" s="54"/>
    </row>
    <row r="243" ht="14.25" customHeight="1">
      <c r="A243" s="54"/>
      <c r="B243" s="55"/>
      <c r="C243" s="54"/>
      <c r="D243" s="54"/>
      <c r="E243" s="54"/>
    </row>
    <row r="244" ht="14.25" customHeight="1">
      <c r="A244" s="54"/>
      <c r="B244" s="55"/>
      <c r="C244" s="54"/>
      <c r="D244" s="54"/>
      <c r="E244" s="54"/>
    </row>
    <row r="245" ht="14.25" customHeight="1">
      <c r="A245" s="54"/>
      <c r="B245" s="55"/>
      <c r="C245" s="54"/>
      <c r="D245" s="54"/>
      <c r="E245" s="54"/>
    </row>
    <row r="246" ht="14.25" customHeight="1">
      <c r="A246" s="54"/>
      <c r="B246" s="55"/>
      <c r="C246" s="54"/>
      <c r="D246" s="54"/>
      <c r="E246" s="54"/>
    </row>
    <row r="247" ht="14.25" customHeight="1">
      <c r="A247" s="54"/>
      <c r="B247" s="55"/>
      <c r="C247" s="54"/>
      <c r="D247" s="54"/>
      <c r="E247" s="54"/>
    </row>
    <row r="248" ht="14.25" customHeight="1">
      <c r="A248" s="54"/>
      <c r="B248" s="55"/>
      <c r="C248" s="54"/>
      <c r="D248" s="54"/>
      <c r="E248" s="54"/>
    </row>
    <row r="249" ht="14.25" customHeight="1">
      <c r="A249" s="54"/>
      <c r="B249" s="55"/>
      <c r="C249" s="54"/>
      <c r="D249" s="54"/>
      <c r="E249" s="54"/>
    </row>
    <row r="250" ht="14.25" customHeight="1">
      <c r="A250" s="54"/>
      <c r="B250" s="55"/>
      <c r="C250" s="54"/>
      <c r="D250" s="54"/>
      <c r="E250" s="54"/>
    </row>
    <row r="251" ht="14.25" customHeight="1">
      <c r="A251" s="54"/>
      <c r="B251" s="55"/>
      <c r="C251" s="54"/>
      <c r="D251" s="54"/>
      <c r="E251" s="54"/>
    </row>
    <row r="252" ht="14.25" customHeight="1">
      <c r="A252" s="54"/>
      <c r="B252" s="55"/>
      <c r="C252" s="54"/>
      <c r="D252" s="54"/>
      <c r="E252" s="54"/>
    </row>
    <row r="253" ht="14.25" customHeight="1">
      <c r="A253" s="54"/>
      <c r="B253" s="55"/>
      <c r="C253" s="54"/>
      <c r="D253" s="54"/>
      <c r="E253" s="54"/>
    </row>
    <row r="254" ht="14.25" customHeight="1">
      <c r="A254" s="54"/>
      <c r="B254" s="55"/>
      <c r="C254" s="54"/>
      <c r="D254" s="54"/>
      <c r="E254" s="54"/>
    </row>
    <row r="255" ht="14.25" customHeight="1">
      <c r="A255" s="54"/>
      <c r="B255" s="55"/>
      <c r="C255" s="54"/>
      <c r="D255" s="54"/>
      <c r="E255" s="54"/>
    </row>
    <row r="256" ht="14.25" customHeight="1">
      <c r="A256" s="54"/>
      <c r="B256" s="55"/>
      <c r="C256" s="54"/>
      <c r="D256" s="54"/>
      <c r="E256" s="54"/>
    </row>
    <row r="257" ht="14.25" customHeight="1">
      <c r="A257" s="54"/>
      <c r="B257" s="55"/>
      <c r="C257" s="54"/>
      <c r="D257" s="54"/>
      <c r="E257" s="54"/>
    </row>
    <row r="258" ht="14.25" customHeight="1">
      <c r="A258" s="54"/>
      <c r="B258" s="55"/>
      <c r="C258" s="54"/>
      <c r="D258" s="54"/>
      <c r="E258" s="54"/>
    </row>
    <row r="259" ht="14.25" customHeight="1">
      <c r="A259" s="54"/>
      <c r="B259" s="55"/>
      <c r="C259" s="54"/>
      <c r="D259" s="54"/>
      <c r="E259" s="54"/>
    </row>
    <row r="260" ht="14.25" customHeight="1">
      <c r="A260" s="54"/>
      <c r="B260" s="55"/>
      <c r="C260" s="54"/>
      <c r="D260" s="54"/>
      <c r="E260" s="54"/>
    </row>
    <row r="261" ht="14.25" customHeight="1">
      <c r="A261" s="54"/>
      <c r="B261" s="55"/>
      <c r="C261" s="54"/>
      <c r="D261" s="54"/>
      <c r="E261" s="54"/>
    </row>
    <row r="262" ht="14.25" customHeight="1">
      <c r="A262" s="54"/>
      <c r="B262" s="55"/>
      <c r="C262" s="54"/>
      <c r="D262" s="54"/>
      <c r="E262" s="54"/>
    </row>
    <row r="263" ht="14.25" customHeight="1">
      <c r="A263" s="54"/>
      <c r="B263" s="55"/>
      <c r="C263" s="54"/>
      <c r="D263" s="54"/>
      <c r="E263" s="54"/>
    </row>
    <row r="264" ht="14.25" customHeight="1">
      <c r="A264" s="54"/>
      <c r="B264" s="55"/>
      <c r="C264" s="54"/>
      <c r="D264" s="54"/>
      <c r="E264" s="54"/>
    </row>
    <row r="265" ht="14.25" customHeight="1">
      <c r="A265" s="54"/>
      <c r="B265" s="55"/>
      <c r="C265" s="54"/>
      <c r="D265" s="54"/>
      <c r="E265" s="54"/>
    </row>
    <row r="266" ht="14.25" customHeight="1">
      <c r="A266" s="54"/>
      <c r="B266" s="55"/>
      <c r="C266" s="54"/>
      <c r="D266" s="54"/>
      <c r="E266" s="54"/>
    </row>
    <row r="267" ht="14.25" customHeight="1">
      <c r="A267" s="54"/>
      <c r="B267" s="55"/>
      <c r="C267" s="54"/>
      <c r="D267" s="54"/>
      <c r="E267" s="54"/>
    </row>
    <row r="268" ht="14.25" customHeight="1">
      <c r="A268" s="54"/>
      <c r="B268" s="55"/>
      <c r="C268" s="54"/>
      <c r="D268" s="54"/>
      <c r="E268" s="54"/>
    </row>
    <row r="269" ht="14.25" customHeight="1">
      <c r="A269" s="54"/>
      <c r="B269" s="55"/>
      <c r="C269" s="54"/>
      <c r="D269" s="54"/>
      <c r="E269" s="54"/>
    </row>
    <row r="270" ht="14.25" customHeight="1">
      <c r="A270" s="54"/>
      <c r="B270" s="55"/>
      <c r="C270" s="54"/>
      <c r="D270" s="54"/>
      <c r="E270" s="54"/>
    </row>
    <row r="271" ht="14.25" customHeight="1">
      <c r="A271" s="54"/>
      <c r="B271" s="55"/>
      <c r="C271" s="54"/>
      <c r="D271" s="54"/>
      <c r="E271" s="54"/>
    </row>
    <row r="272" ht="14.25" customHeight="1">
      <c r="A272" s="54"/>
      <c r="B272" s="55"/>
      <c r="C272" s="54"/>
      <c r="D272" s="54"/>
      <c r="E272" s="54"/>
    </row>
    <row r="273" ht="14.25" customHeight="1">
      <c r="A273" s="54"/>
      <c r="B273" s="55"/>
      <c r="C273" s="54"/>
      <c r="D273" s="54"/>
      <c r="E273" s="54"/>
    </row>
    <row r="274" ht="14.25" customHeight="1">
      <c r="A274" s="54"/>
      <c r="B274" s="55"/>
      <c r="C274" s="54"/>
      <c r="D274" s="54"/>
      <c r="E274" s="54"/>
    </row>
    <row r="275" ht="14.25" customHeight="1">
      <c r="A275" s="54"/>
      <c r="B275" s="55"/>
      <c r="C275" s="54"/>
      <c r="D275" s="54"/>
      <c r="E275" s="54"/>
    </row>
    <row r="276" ht="14.25" customHeight="1">
      <c r="A276" s="54"/>
      <c r="B276" s="55"/>
      <c r="C276" s="54"/>
      <c r="D276" s="54"/>
      <c r="E276" s="54"/>
    </row>
    <row r="277" ht="14.25" customHeight="1">
      <c r="A277" s="54"/>
      <c r="B277" s="55"/>
      <c r="C277" s="54"/>
      <c r="D277" s="54"/>
      <c r="E277" s="54"/>
    </row>
    <row r="278" ht="14.25" customHeight="1">
      <c r="A278" s="54"/>
      <c r="B278" s="55"/>
      <c r="C278" s="54"/>
      <c r="D278" s="54"/>
      <c r="E278" s="54"/>
    </row>
    <row r="279" ht="14.25" customHeight="1">
      <c r="A279" s="54"/>
      <c r="B279" s="55"/>
      <c r="C279" s="54"/>
      <c r="D279" s="54"/>
      <c r="E279" s="54"/>
    </row>
    <row r="280" ht="14.25" customHeight="1">
      <c r="A280" s="54"/>
      <c r="B280" s="55"/>
      <c r="C280" s="54"/>
      <c r="D280" s="54"/>
      <c r="E280" s="54"/>
    </row>
    <row r="281" ht="14.25" customHeight="1">
      <c r="A281" s="54"/>
      <c r="B281" s="55"/>
      <c r="C281" s="54"/>
      <c r="D281" s="54"/>
      <c r="E281" s="54"/>
    </row>
    <row r="282" ht="14.25" customHeight="1">
      <c r="A282" s="54"/>
      <c r="B282" s="55"/>
      <c r="C282" s="54"/>
      <c r="D282" s="54"/>
      <c r="E282" s="54"/>
    </row>
    <row r="283" ht="14.25" customHeight="1">
      <c r="A283" s="54"/>
      <c r="B283" s="55"/>
      <c r="C283" s="54"/>
      <c r="D283" s="54"/>
      <c r="E283" s="54"/>
    </row>
    <row r="284" ht="14.25" customHeight="1">
      <c r="A284" s="54"/>
      <c r="B284" s="55"/>
      <c r="C284" s="54"/>
      <c r="D284" s="54"/>
      <c r="E284" s="54"/>
    </row>
    <row r="285" ht="14.25" customHeight="1">
      <c r="A285" s="54"/>
      <c r="B285" s="55"/>
      <c r="C285" s="54"/>
      <c r="D285" s="54"/>
      <c r="E285" s="54"/>
    </row>
    <row r="286" ht="14.25" customHeight="1">
      <c r="A286" s="54"/>
      <c r="B286" s="55"/>
      <c r="C286" s="54"/>
      <c r="D286" s="54"/>
      <c r="E286" s="54"/>
    </row>
    <row r="287" ht="14.25" customHeight="1">
      <c r="A287" s="54"/>
      <c r="B287" s="55"/>
      <c r="C287" s="54"/>
      <c r="D287" s="54"/>
      <c r="E287" s="54"/>
    </row>
    <row r="288" ht="14.25" customHeight="1">
      <c r="A288" s="54"/>
      <c r="B288" s="55"/>
      <c r="C288" s="54"/>
      <c r="D288" s="54"/>
      <c r="E288" s="54"/>
    </row>
    <row r="289" ht="14.25" customHeight="1">
      <c r="A289" s="54"/>
      <c r="B289" s="55"/>
      <c r="C289" s="54"/>
      <c r="D289" s="54"/>
      <c r="E289" s="54"/>
    </row>
    <row r="290" ht="14.25" customHeight="1">
      <c r="A290" s="54"/>
      <c r="B290" s="55"/>
      <c r="C290" s="54"/>
      <c r="D290" s="54"/>
      <c r="E290" s="54"/>
    </row>
    <row r="291" ht="14.25" customHeight="1">
      <c r="A291" s="54"/>
      <c r="B291" s="55"/>
      <c r="C291" s="54"/>
      <c r="D291" s="54"/>
      <c r="E291" s="54"/>
    </row>
    <row r="292" ht="14.25" customHeight="1">
      <c r="A292" s="54"/>
      <c r="B292" s="55"/>
      <c r="C292" s="54"/>
      <c r="D292" s="54"/>
      <c r="E292" s="54"/>
    </row>
    <row r="293" ht="14.25" customHeight="1">
      <c r="A293" s="54"/>
      <c r="B293" s="55"/>
      <c r="C293" s="54"/>
      <c r="D293" s="54"/>
      <c r="E293" s="54"/>
    </row>
    <row r="294" ht="14.25" customHeight="1">
      <c r="A294" s="54"/>
      <c r="B294" s="55"/>
      <c r="C294" s="54"/>
      <c r="D294" s="54"/>
      <c r="E294" s="54"/>
    </row>
    <row r="295" ht="14.25" customHeight="1">
      <c r="A295" s="54"/>
      <c r="B295" s="55"/>
      <c r="C295" s="54"/>
      <c r="D295" s="54"/>
      <c r="E295" s="54"/>
    </row>
    <row r="296" ht="14.25" customHeight="1">
      <c r="A296" s="54"/>
      <c r="B296" s="55"/>
      <c r="C296" s="54"/>
      <c r="D296" s="54"/>
      <c r="E296" s="54"/>
    </row>
    <row r="297" ht="14.25" customHeight="1">
      <c r="A297" s="54"/>
      <c r="B297" s="55"/>
      <c r="C297" s="54"/>
      <c r="D297" s="54"/>
      <c r="E297" s="54"/>
    </row>
    <row r="298" ht="14.25" customHeight="1">
      <c r="A298" s="54"/>
      <c r="B298" s="55"/>
      <c r="C298" s="54"/>
      <c r="D298" s="54"/>
      <c r="E298" s="54"/>
    </row>
    <row r="299" ht="14.25" customHeight="1">
      <c r="A299" s="54"/>
      <c r="B299" s="55"/>
      <c r="C299" s="54"/>
      <c r="D299" s="54"/>
      <c r="E299" s="54"/>
    </row>
    <row r="300" ht="14.25" customHeight="1">
      <c r="A300" s="54"/>
      <c r="B300" s="55"/>
      <c r="C300" s="54"/>
      <c r="D300" s="54"/>
      <c r="E300" s="54"/>
    </row>
    <row r="301" ht="14.25" customHeight="1">
      <c r="A301" s="54"/>
      <c r="B301" s="55"/>
      <c r="C301" s="54"/>
      <c r="D301" s="54"/>
      <c r="E301" s="54"/>
    </row>
    <row r="302" ht="14.25" customHeight="1">
      <c r="A302" s="54"/>
      <c r="B302" s="55"/>
      <c r="C302" s="54"/>
      <c r="D302" s="54"/>
      <c r="E302" s="54"/>
    </row>
    <row r="303" ht="14.25" customHeight="1">
      <c r="A303" s="54"/>
      <c r="B303" s="55"/>
      <c r="C303" s="54"/>
      <c r="D303" s="54"/>
      <c r="E303" s="54"/>
    </row>
    <row r="304" ht="14.25" customHeight="1">
      <c r="A304" s="54"/>
      <c r="B304" s="55"/>
      <c r="C304" s="54"/>
      <c r="D304" s="54"/>
      <c r="E304" s="54"/>
    </row>
    <row r="305" ht="14.25" customHeight="1">
      <c r="A305" s="54"/>
      <c r="B305" s="55"/>
      <c r="C305" s="54"/>
      <c r="D305" s="54"/>
      <c r="E305" s="54"/>
    </row>
    <row r="306" ht="14.25" customHeight="1">
      <c r="A306" s="54"/>
      <c r="B306" s="55"/>
      <c r="C306" s="54"/>
      <c r="D306" s="54"/>
      <c r="E306" s="54"/>
    </row>
    <row r="307" ht="14.25" customHeight="1">
      <c r="A307" s="54"/>
      <c r="B307" s="55"/>
      <c r="C307" s="54"/>
      <c r="D307" s="54"/>
      <c r="E307" s="54"/>
    </row>
    <row r="308" ht="14.25" customHeight="1">
      <c r="A308" s="54"/>
      <c r="B308" s="55"/>
      <c r="C308" s="54"/>
      <c r="D308" s="54"/>
      <c r="E308" s="54"/>
    </row>
    <row r="309" ht="14.25" customHeight="1">
      <c r="A309" s="54"/>
      <c r="B309" s="55"/>
      <c r="C309" s="54"/>
      <c r="D309" s="54"/>
      <c r="E309" s="54"/>
    </row>
    <row r="310" ht="14.25" customHeight="1">
      <c r="A310" s="54"/>
      <c r="B310" s="55"/>
      <c r="C310" s="54"/>
      <c r="D310" s="54"/>
      <c r="E310" s="54"/>
    </row>
    <row r="311" ht="14.25" customHeight="1">
      <c r="A311" s="54"/>
      <c r="B311" s="55"/>
      <c r="C311" s="54"/>
      <c r="D311" s="54"/>
      <c r="E311" s="54"/>
    </row>
    <row r="312" ht="14.25" customHeight="1">
      <c r="A312" s="54"/>
      <c r="B312" s="55"/>
      <c r="C312" s="54"/>
      <c r="D312" s="54"/>
      <c r="E312" s="54"/>
    </row>
    <row r="313" ht="14.25" customHeight="1">
      <c r="A313" s="54"/>
      <c r="B313" s="55"/>
      <c r="C313" s="54"/>
      <c r="D313" s="54"/>
      <c r="E313" s="54"/>
    </row>
    <row r="314" ht="14.25" customHeight="1">
      <c r="A314" s="54"/>
      <c r="B314" s="55"/>
      <c r="C314" s="54"/>
      <c r="D314" s="54"/>
      <c r="E314" s="54"/>
    </row>
    <row r="315" ht="14.25" customHeight="1">
      <c r="A315" s="54"/>
      <c r="B315" s="55"/>
      <c r="C315" s="54"/>
      <c r="D315" s="54"/>
      <c r="E315" s="54"/>
    </row>
    <row r="316" ht="14.25" customHeight="1">
      <c r="A316" s="54"/>
      <c r="B316" s="55"/>
      <c r="C316" s="54"/>
      <c r="D316" s="54"/>
      <c r="E316" s="54"/>
    </row>
    <row r="317" ht="14.25" customHeight="1">
      <c r="A317" s="54"/>
      <c r="B317" s="55"/>
      <c r="C317" s="54"/>
      <c r="D317" s="54"/>
      <c r="E317" s="54"/>
    </row>
    <row r="318" ht="14.25" customHeight="1">
      <c r="A318" s="54"/>
      <c r="B318" s="55"/>
      <c r="C318" s="54"/>
      <c r="D318" s="54"/>
      <c r="E318" s="54"/>
    </row>
    <row r="319" ht="14.25" customHeight="1">
      <c r="A319" s="54"/>
      <c r="B319" s="55"/>
      <c r="C319" s="54"/>
      <c r="D319" s="54"/>
      <c r="E319" s="54"/>
    </row>
    <row r="320" ht="14.25" customHeight="1">
      <c r="A320" s="54"/>
      <c r="B320" s="55"/>
      <c r="C320" s="54"/>
      <c r="D320" s="54"/>
      <c r="E320" s="54"/>
    </row>
    <row r="321" ht="14.25" customHeight="1">
      <c r="A321" s="54"/>
      <c r="B321" s="55"/>
      <c r="C321" s="54"/>
      <c r="D321" s="54"/>
      <c r="E321" s="54"/>
    </row>
    <row r="322" ht="14.25" customHeight="1">
      <c r="A322" s="54"/>
      <c r="B322" s="55"/>
      <c r="C322" s="54"/>
      <c r="D322" s="54"/>
      <c r="E322" s="54"/>
    </row>
    <row r="323" ht="14.25" customHeight="1">
      <c r="A323" s="54"/>
      <c r="B323" s="55"/>
      <c r="C323" s="54"/>
      <c r="D323" s="54"/>
      <c r="E323" s="54"/>
    </row>
    <row r="324" ht="14.25" customHeight="1">
      <c r="A324" s="54"/>
      <c r="B324" s="55"/>
      <c r="C324" s="54"/>
      <c r="D324" s="54"/>
      <c r="E324" s="54"/>
    </row>
    <row r="325" ht="14.25" customHeight="1">
      <c r="A325" s="54"/>
      <c r="B325" s="55"/>
      <c r="C325" s="54"/>
      <c r="D325" s="54"/>
      <c r="E325" s="54"/>
    </row>
    <row r="326" ht="14.25" customHeight="1">
      <c r="A326" s="54"/>
      <c r="B326" s="55"/>
      <c r="C326" s="54"/>
      <c r="D326" s="54"/>
      <c r="E326" s="54"/>
    </row>
    <row r="327" ht="14.25" customHeight="1">
      <c r="A327" s="54"/>
      <c r="B327" s="55"/>
      <c r="C327" s="54"/>
      <c r="D327" s="54"/>
      <c r="E327" s="54"/>
    </row>
    <row r="328" ht="14.25" customHeight="1">
      <c r="A328" s="54"/>
      <c r="B328" s="55"/>
      <c r="C328" s="54"/>
      <c r="D328" s="54"/>
      <c r="E328" s="54"/>
    </row>
    <row r="329" ht="14.25" customHeight="1">
      <c r="A329" s="54"/>
      <c r="B329" s="55"/>
      <c r="C329" s="54"/>
      <c r="D329" s="54"/>
      <c r="E329" s="54"/>
    </row>
    <row r="330" ht="14.25" customHeight="1">
      <c r="A330" s="54"/>
      <c r="B330" s="55"/>
      <c r="C330" s="54"/>
      <c r="D330" s="54"/>
      <c r="E330" s="54"/>
    </row>
    <row r="331" ht="14.25" customHeight="1">
      <c r="A331" s="54"/>
      <c r="B331" s="55"/>
      <c r="C331" s="54"/>
      <c r="D331" s="54"/>
      <c r="E331" s="54"/>
    </row>
    <row r="332" ht="14.25" customHeight="1">
      <c r="A332" s="54"/>
      <c r="B332" s="55"/>
      <c r="C332" s="54"/>
      <c r="D332" s="54"/>
      <c r="E332" s="54"/>
    </row>
    <row r="333" ht="14.25" customHeight="1">
      <c r="A333" s="54"/>
      <c r="B333" s="55"/>
      <c r="C333" s="54"/>
      <c r="D333" s="54"/>
      <c r="E333" s="54"/>
    </row>
    <row r="334" ht="14.25" customHeight="1">
      <c r="A334" s="54"/>
      <c r="B334" s="55"/>
      <c r="C334" s="54"/>
      <c r="D334" s="54"/>
      <c r="E334" s="54"/>
    </row>
    <row r="335" ht="14.25" customHeight="1">
      <c r="A335" s="54"/>
      <c r="B335" s="55"/>
      <c r="C335" s="54"/>
      <c r="D335" s="54"/>
      <c r="E335" s="54"/>
    </row>
    <row r="336" ht="14.25" customHeight="1">
      <c r="A336" s="54"/>
      <c r="B336" s="55"/>
      <c r="C336" s="54"/>
      <c r="D336" s="54"/>
      <c r="E336" s="54"/>
    </row>
    <row r="337" ht="14.25" customHeight="1">
      <c r="A337" s="54"/>
      <c r="B337" s="55"/>
      <c r="C337" s="54"/>
      <c r="D337" s="54"/>
      <c r="E337" s="54"/>
    </row>
    <row r="338" ht="14.25" customHeight="1">
      <c r="A338" s="54"/>
      <c r="B338" s="55"/>
      <c r="C338" s="54"/>
      <c r="D338" s="54"/>
      <c r="E338" s="54"/>
    </row>
    <row r="339" ht="14.25" customHeight="1">
      <c r="A339" s="54"/>
      <c r="B339" s="55"/>
      <c r="C339" s="54"/>
      <c r="D339" s="54"/>
      <c r="E339" s="54"/>
    </row>
    <row r="340" ht="14.25" customHeight="1">
      <c r="A340" s="54"/>
      <c r="B340" s="55"/>
      <c r="C340" s="54"/>
      <c r="D340" s="54"/>
      <c r="E340" s="54"/>
    </row>
    <row r="341" ht="14.25" customHeight="1">
      <c r="A341" s="54"/>
      <c r="B341" s="55"/>
      <c r="C341" s="54"/>
      <c r="D341" s="54"/>
      <c r="E341" s="54"/>
    </row>
    <row r="342" ht="14.25" customHeight="1">
      <c r="A342" s="54"/>
      <c r="B342" s="55"/>
      <c r="C342" s="54"/>
      <c r="D342" s="54"/>
      <c r="E342" s="54"/>
    </row>
    <row r="343" ht="14.25" customHeight="1">
      <c r="A343" s="54"/>
      <c r="B343" s="55"/>
      <c r="C343" s="54"/>
      <c r="D343" s="54"/>
      <c r="E343" s="54"/>
    </row>
    <row r="344" ht="14.25" customHeight="1">
      <c r="A344" s="54"/>
      <c r="B344" s="55"/>
      <c r="C344" s="54"/>
      <c r="D344" s="54"/>
      <c r="E344" s="54"/>
    </row>
    <row r="345" ht="14.25" customHeight="1">
      <c r="A345" s="54"/>
      <c r="B345" s="55"/>
      <c r="C345" s="54"/>
      <c r="D345" s="54"/>
      <c r="E345" s="54"/>
    </row>
    <row r="346" ht="14.25" customHeight="1">
      <c r="A346" s="54"/>
      <c r="B346" s="55"/>
      <c r="C346" s="54"/>
      <c r="D346" s="54"/>
      <c r="E346" s="54"/>
    </row>
    <row r="347" ht="14.25" customHeight="1">
      <c r="A347" s="54"/>
      <c r="B347" s="55"/>
      <c r="C347" s="54"/>
      <c r="D347" s="54"/>
      <c r="E347" s="54"/>
    </row>
    <row r="348" ht="14.25" customHeight="1">
      <c r="A348" s="54"/>
      <c r="B348" s="55"/>
      <c r="C348" s="54"/>
      <c r="D348" s="54"/>
      <c r="E348" s="54"/>
    </row>
    <row r="349" ht="14.25" customHeight="1">
      <c r="A349" s="54"/>
      <c r="B349" s="55"/>
      <c r="C349" s="54"/>
      <c r="D349" s="54"/>
      <c r="E349" s="54"/>
    </row>
    <row r="350" ht="14.25" customHeight="1">
      <c r="A350" s="54"/>
      <c r="B350" s="55"/>
      <c r="C350" s="54"/>
      <c r="D350" s="54"/>
      <c r="E350" s="54"/>
    </row>
    <row r="351" ht="14.25" customHeight="1">
      <c r="A351" s="54"/>
      <c r="B351" s="55"/>
      <c r="C351" s="54"/>
      <c r="D351" s="54"/>
      <c r="E351" s="54"/>
    </row>
    <row r="352" ht="14.25" customHeight="1">
      <c r="A352" s="54"/>
      <c r="B352" s="55"/>
      <c r="C352" s="54"/>
      <c r="D352" s="54"/>
      <c r="E352" s="54"/>
    </row>
    <row r="353" ht="14.25" customHeight="1">
      <c r="A353" s="54"/>
      <c r="B353" s="55"/>
      <c r="C353" s="54"/>
      <c r="D353" s="54"/>
      <c r="E353" s="54"/>
    </row>
    <row r="354" ht="14.25" customHeight="1">
      <c r="A354" s="54"/>
      <c r="B354" s="55"/>
      <c r="C354" s="54"/>
      <c r="D354" s="54"/>
      <c r="E354" s="54"/>
    </row>
    <row r="355" ht="14.25" customHeight="1">
      <c r="A355" s="54"/>
      <c r="B355" s="55"/>
      <c r="C355" s="54"/>
      <c r="D355" s="54"/>
      <c r="E355" s="54"/>
    </row>
    <row r="356" ht="14.25" customHeight="1">
      <c r="A356" s="54"/>
      <c r="B356" s="55"/>
      <c r="C356" s="54"/>
      <c r="D356" s="54"/>
      <c r="E356" s="54"/>
    </row>
    <row r="357" ht="14.25" customHeight="1">
      <c r="A357" s="54"/>
      <c r="B357" s="55"/>
      <c r="C357" s="54"/>
      <c r="D357" s="54"/>
      <c r="E357" s="54"/>
    </row>
    <row r="358" ht="14.25" customHeight="1">
      <c r="A358" s="54"/>
      <c r="B358" s="55"/>
      <c r="C358" s="54"/>
      <c r="D358" s="54"/>
      <c r="E358" s="54"/>
    </row>
    <row r="359" ht="14.25" customHeight="1">
      <c r="A359" s="54"/>
      <c r="B359" s="55"/>
      <c r="C359" s="54"/>
      <c r="D359" s="54"/>
      <c r="E359" s="54"/>
    </row>
    <row r="360" ht="14.25" customHeight="1">
      <c r="A360" s="54"/>
      <c r="B360" s="55"/>
      <c r="C360" s="54"/>
      <c r="D360" s="54"/>
      <c r="E360" s="54"/>
    </row>
    <row r="361" ht="14.25" customHeight="1">
      <c r="A361" s="54"/>
      <c r="B361" s="55"/>
      <c r="C361" s="54"/>
      <c r="D361" s="54"/>
      <c r="E361" s="54"/>
    </row>
    <row r="362" ht="14.25" customHeight="1">
      <c r="A362" s="54"/>
      <c r="B362" s="55"/>
      <c r="C362" s="54"/>
      <c r="D362" s="54"/>
      <c r="E362" s="54"/>
    </row>
    <row r="363" ht="14.25" customHeight="1">
      <c r="A363" s="54"/>
      <c r="B363" s="55"/>
      <c r="C363" s="54"/>
      <c r="D363" s="54"/>
      <c r="E363" s="54"/>
    </row>
    <row r="364" ht="14.25" customHeight="1">
      <c r="A364" s="54"/>
      <c r="B364" s="55"/>
      <c r="C364" s="54"/>
      <c r="D364" s="54"/>
      <c r="E364" s="54"/>
    </row>
    <row r="365" ht="14.25" customHeight="1">
      <c r="A365" s="54"/>
      <c r="B365" s="55"/>
      <c r="C365" s="54"/>
      <c r="D365" s="54"/>
      <c r="E365" s="54"/>
    </row>
    <row r="366" ht="14.25" customHeight="1">
      <c r="A366" s="54"/>
      <c r="B366" s="55"/>
      <c r="C366" s="54"/>
      <c r="D366" s="54"/>
      <c r="E366" s="54"/>
    </row>
    <row r="367" ht="14.25" customHeight="1">
      <c r="A367" s="54"/>
      <c r="B367" s="55"/>
      <c r="C367" s="54"/>
      <c r="D367" s="54"/>
      <c r="E367" s="54"/>
    </row>
    <row r="368" ht="14.25" customHeight="1">
      <c r="A368" s="54"/>
      <c r="B368" s="55"/>
      <c r="C368" s="54"/>
      <c r="D368" s="54"/>
      <c r="E368" s="54"/>
    </row>
    <row r="369" ht="14.25" customHeight="1">
      <c r="A369" s="54"/>
      <c r="B369" s="55"/>
      <c r="C369" s="54"/>
      <c r="D369" s="54"/>
      <c r="E369" s="54"/>
    </row>
    <row r="370" ht="14.25" customHeight="1">
      <c r="A370" s="54"/>
      <c r="B370" s="55"/>
      <c r="C370" s="54"/>
      <c r="D370" s="54"/>
      <c r="E370" s="54"/>
    </row>
    <row r="371" ht="14.25" customHeight="1">
      <c r="A371" s="54"/>
      <c r="B371" s="55"/>
      <c r="C371" s="54"/>
      <c r="D371" s="54"/>
      <c r="E371" s="54"/>
    </row>
    <row r="372" ht="14.25" customHeight="1">
      <c r="A372" s="54"/>
      <c r="B372" s="55"/>
      <c r="C372" s="54"/>
      <c r="D372" s="54"/>
      <c r="E372" s="54"/>
    </row>
    <row r="373" ht="14.25" customHeight="1">
      <c r="A373" s="54"/>
      <c r="B373" s="55"/>
      <c r="C373" s="54"/>
      <c r="D373" s="54"/>
      <c r="E373" s="54"/>
    </row>
    <row r="374" ht="14.25" customHeight="1">
      <c r="A374" s="54"/>
      <c r="B374" s="55"/>
      <c r="C374" s="54"/>
      <c r="D374" s="54"/>
      <c r="E374" s="54"/>
    </row>
    <row r="375" ht="14.25" customHeight="1">
      <c r="A375" s="54"/>
      <c r="B375" s="55"/>
      <c r="C375" s="54"/>
      <c r="D375" s="54"/>
      <c r="E375" s="54"/>
    </row>
    <row r="376" ht="14.25" customHeight="1">
      <c r="A376" s="54"/>
      <c r="B376" s="55"/>
      <c r="C376" s="54"/>
      <c r="D376" s="54"/>
      <c r="E376" s="54"/>
    </row>
    <row r="377" ht="14.25" customHeight="1">
      <c r="A377" s="54"/>
      <c r="B377" s="55"/>
      <c r="C377" s="54"/>
      <c r="D377" s="54"/>
      <c r="E377" s="54"/>
    </row>
    <row r="378" ht="14.25" customHeight="1">
      <c r="A378" s="54"/>
      <c r="B378" s="55"/>
      <c r="C378" s="54"/>
      <c r="D378" s="54"/>
      <c r="E378" s="54"/>
    </row>
    <row r="379" ht="14.25" customHeight="1">
      <c r="A379" s="54"/>
      <c r="B379" s="55"/>
      <c r="C379" s="54"/>
      <c r="D379" s="54"/>
      <c r="E379" s="54"/>
    </row>
    <row r="380" ht="14.25" customHeight="1">
      <c r="A380" s="54"/>
      <c r="B380" s="55"/>
      <c r="C380" s="54"/>
      <c r="D380" s="54"/>
      <c r="E380" s="54"/>
    </row>
    <row r="381" ht="14.25" customHeight="1">
      <c r="A381" s="54"/>
      <c r="B381" s="55"/>
      <c r="C381" s="54"/>
      <c r="D381" s="54"/>
      <c r="E381" s="54"/>
    </row>
    <row r="382" ht="14.25" customHeight="1">
      <c r="A382" s="54"/>
      <c r="B382" s="55"/>
      <c r="C382" s="54"/>
      <c r="D382" s="54"/>
      <c r="E382" s="54"/>
    </row>
    <row r="383" ht="14.25" customHeight="1">
      <c r="A383" s="54"/>
      <c r="B383" s="55"/>
      <c r="C383" s="54"/>
      <c r="D383" s="54"/>
      <c r="E383" s="54"/>
    </row>
    <row r="384" ht="14.25" customHeight="1">
      <c r="A384" s="54"/>
      <c r="B384" s="55"/>
      <c r="C384" s="54"/>
      <c r="D384" s="54"/>
      <c r="E384" s="54"/>
    </row>
    <row r="385" ht="14.25" customHeight="1">
      <c r="A385" s="54"/>
      <c r="B385" s="55"/>
      <c r="C385" s="54"/>
      <c r="D385" s="54"/>
      <c r="E385" s="54"/>
    </row>
    <row r="386" ht="14.25" customHeight="1">
      <c r="A386" s="54"/>
      <c r="B386" s="55"/>
      <c r="C386" s="54"/>
      <c r="D386" s="54"/>
      <c r="E386" s="54"/>
    </row>
    <row r="387" ht="14.25" customHeight="1">
      <c r="A387" s="54"/>
      <c r="B387" s="55"/>
      <c r="C387" s="54"/>
      <c r="D387" s="54"/>
      <c r="E387" s="54"/>
    </row>
    <row r="388" ht="14.25" customHeight="1">
      <c r="A388" s="54"/>
      <c r="B388" s="55"/>
      <c r="C388" s="54"/>
      <c r="D388" s="54"/>
      <c r="E388" s="54"/>
    </row>
    <row r="389" ht="14.25" customHeight="1">
      <c r="A389" s="54"/>
      <c r="B389" s="55"/>
      <c r="C389" s="54"/>
      <c r="D389" s="54"/>
      <c r="E389" s="54"/>
    </row>
    <row r="390" ht="14.25" customHeight="1">
      <c r="A390" s="54"/>
      <c r="B390" s="55"/>
      <c r="C390" s="54"/>
      <c r="D390" s="54"/>
      <c r="E390" s="54"/>
    </row>
    <row r="391" ht="14.25" customHeight="1">
      <c r="A391" s="54"/>
      <c r="B391" s="55"/>
      <c r="C391" s="54"/>
      <c r="D391" s="54"/>
      <c r="E391" s="54"/>
    </row>
    <row r="392" ht="14.25" customHeight="1">
      <c r="A392" s="54"/>
      <c r="B392" s="55"/>
      <c r="C392" s="54"/>
      <c r="D392" s="54"/>
      <c r="E392" s="54"/>
    </row>
    <row r="393" ht="14.25" customHeight="1">
      <c r="A393" s="54"/>
      <c r="B393" s="55"/>
      <c r="C393" s="54"/>
      <c r="D393" s="54"/>
      <c r="E393" s="54"/>
    </row>
    <row r="394" ht="14.25" customHeight="1">
      <c r="A394" s="54"/>
      <c r="B394" s="55"/>
      <c r="C394" s="54"/>
      <c r="D394" s="54"/>
      <c r="E394" s="54"/>
    </row>
    <row r="395" ht="14.25" customHeight="1">
      <c r="A395" s="54"/>
      <c r="B395" s="55"/>
      <c r="C395" s="54"/>
      <c r="D395" s="54"/>
      <c r="E395" s="54"/>
    </row>
    <row r="396" ht="14.25" customHeight="1">
      <c r="A396" s="54"/>
      <c r="B396" s="55"/>
      <c r="C396" s="54"/>
      <c r="D396" s="54"/>
      <c r="E396" s="54"/>
    </row>
    <row r="397" ht="14.25" customHeight="1">
      <c r="A397" s="54"/>
      <c r="B397" s="55"/>
      <c r="C397" s="54"/>
      <c r="D397" s="54"/>
      <c r="E397" s="54"/>
    </row>
    <row r="398" ht="14.25" customHeight="1">
      <c r="A398" s="54"/>
      <c r="B398" s="55"/>
      <c r="C398" s="54"/>
      <c r="D398" s="54"/>
      <c r="E398" s="54"/>
    </row>
    <row r="399" ht="14.25" customHeight="1">
      <c r="A399" s="54"/>
      <c r="B399" s="55"/>
      <c r="C399" s="54"/>
      <c r="D399" s="54"/>
      <c r="E399" s="54"/>
    </row>
    <row r="400" ht="14.25" customHeight="1">
      <c r="A400" s="54"/>
      <c r="B400" s="55"/>
      <c r="C400" s="54"/>
      <c r="D400" s="54"/>
      <c r="E400" s="54"/>
    </row>
    <row r="401" ht="14.25" customHeight="1">
      <c r="A401" s="54"/>
      <c r="B401" s="55"/>
      <c r="C401" s="54"/>
      <c r="D401" s="54"/>
      <c r="E401" s="54"/>
    </row>
    <row r="402" ht="14.25" customHeight="1">
      <c r="A402" s="54"/>
      <c r="B402" s="55"/>
      <c r="C402" s="54"/>
      <c r="D402" s="54"/>
      <c r="E402" s="54"/>
    </row>
    <row r="403" ht="14.25" customHeight="1">
      <c r="A403" s="54"/>
      <c r="B403" s="55"/>
      <c r="C403" s="54"/>
      <c r="D403" s="54"/>
      <c r="E403" s="54"/>
    </row>
    <row r="404" ht="14.25" customHeight="1">
      <c r="A404" s="54"/>
      <c r="B404" s="55"/>
      <c r="C404" s="54"/>
      <c r="D404" s="54"/>
      <c r="E404" s="54"/>
    </row>
    <row r="405" ht="14.25" customHeight="1">
      <c r="A405" s="54"/>
      <c r="B405" s="55"/>
      <c r="C405" s="54"/>
      <c r="D405" s="54"/>
      <c r="E405" s="54"/>
    </row>
    <row r="406" ht="14.25" customHeight="1">
      <c r="A406" s="54"/>
      <c r="B406" s="55"/>
      <c r="C406" s="54"/>
      <c r="D406" s="54"/>
      <c r="E406" s="54"/>
    </row>
    <row r="407" ht="14.25" customHeight="1">
      <c r="A407" s="54"/>
      <c r="B407" s="55"/>
      <c r="C407" s="54"/>
      <c r="D407" s="54"/>
      <c r="E407" s="54"/>
    </row>
    <row r="408" ht="14.25" customHeight="1">
      <c r="A408" s="54"/>
      <c r="B408" s="55"/>
      <c r="C408" s="54"/>
      <c r="D408" s="54"/>
      <c r="E408" s="54"/>
    </row>
    <row r="409" ht="14.25" customHeight="1">
      <c r="A409" s="54"/>
      <c r="B409" s="55"/>
      <c r="C409" s="54"/>
      <c r="D409" s="54"/>
      <c r="E409" s="54"/>
    </row>
    <row r="410" ht="14.25" customHeight="1">
      <c r="A410" s="54"/>
      <c r="B410" s="55"/>
      <c r="C410" s="54"/>
      <c r="D410" s="54"/>
      <c r="E410" s="54"/>
    </row>
    <row r="411" ht="14.25" customHeight="1">
      <c r="A411" s="54"/>
      <c r="B411" s="55"/>
      <c r="C411" s="54"/>
      <c r="D411" s="54"/>
      <c r="E411" s="54"/>
    </row>
    <row r="412" ht="14.25" customHeight="1">
      <c r="A412" s="54"/>
      <c r="B412" s="55"/>
      <c r="C412" s="54"/>
      <c r="D412" s="54"/>
      <c r="E412" s="54"/>
    </row>
    <row r="413" ht="14.25" customHeight="1">
      <c r="A413" s="54"/>
      <c r="B413" s="55"/>
      <c r="C413" s="54"/>
      <c r="D413" s="54"/>
      <c r="E413" s="54"/>
    </row>
    <row r="414" ht="14.25" customHeight="1">
      <c r="A414" s="54"/>
      <c r="B414" s="55"/>
      <c r="C414" s="54"/>
      <c r="D414" s="54"/>
      <c r="E414" s="54"/>
    </row>
    <row r="415" ht="14.25" customHeight="1">
      <c r="A415" s="54"/>
      <c r="B415" s="55"/>
      <c r="C415" s="54"/>
      <c r="D415" s="54"/>
      <c r="E415" s="54"/>
    </row>
    <row r="416" ht="14.25" customHeight="1">
      <c r="A416" s="54"/>
      <c r="B416" s="55"/>
      <c r="C416" s="54"/>
      <c r="D416" s="54"/>
      <c r="E416" s="54"/>
    </row>
    <row r="417" ht="14.25" customHeight="1">
      <c r="A417" s="54"/>
      <c r="B417" s="55"/>
      <c r="C417" s="54"/>
      <c r="D417" s="54"/>
      <c r="E417" s="54"/>
    </row>
    <row r="418" ht="14.25" customHeight="1">
      <c r="A418" s="54"/>
      <c r="B418" s="55"/>
      <c r="C418" s="54"/>
      <c r="D418" s="54"/>
      <c r="E418" s="54"/>
    </row>
    <row r="419" ht="14.25" customHeight="1">
      <c r="A419" s="54"/>
      <c r="B419" s="55"/>
      <c r="C419" s="54"/>
      <c r="D419" s="54"/>
      <c r="E419" s="54"/>
    </row>
    <row r="420" ht="14.25" customHeight="1">
      <c r="A420" s="54"/>
      <c r="B420" s="55"/>
      <c r="C420" s="54"/>
      <c r="D420" s="54"/>
      <c r="E420" s="54"/>
    </row>
    <row r="421" ht="14.25" customHeight="1">
      <c r="A421" s="54"/>
      <c r="B421" s="55"/>
      <c r="C421" s="54"/>
      <c r="D421" s="54"/>
      <c r="E421" s="54"/>
    </row>
    <row r="422" ht="14.25" customHeight="1">
      <c r="A422" s="54"/>
      <c r="B422" s="55"/>
      <c r="C422" s="54"/>
      <c r="D422" s="54"/>
      <c r="E422" s="54"/>
    </row>
    <row r="423" ht="14.25" customHeight="1">
      <c r="A423" s="54"/>
      <c r="B423" s="55"/>
      <c r="C423" s="54"/>
      <c r="D423" s="54"/>
      <c r="E423" s="54"/>
    </row>
    <row r="424" ht="14.25" customHeight="1">
      <c r="A424" s="54"/>
      <c r="B424" s="55"/>
      <c r="C424" s="54"/>
      <c r="D424" s="54"/>
      <c r="E424" s="54"/>
    </row>
    <row r="425" ht="14.25" customHeight="1">
      <c r="A425" s="54"/>
      <c r="B425" s="55"/>
      <c r="C425" s="54"/>
      <c r="D425" s="54"/>
      <c r="E425" s="54"/>
    </row>
    <row r="426" ht="14.25" customHeight="1">
      <c r="A426" s="54"/>
      <c r="B426" s="55"/>
      <c r="C426" s="54"/>
      <c r="D426" s="54"/>
      <c r="E426" s="54"/>
    </row>
    <row r="427" ht="14.25" customHeight="1">
      <c r="A427" s="54"/>
      <c r="B427" s="55"/>
      <c r="C427" s="54"/>
      <c r="D427" s="54"/>
      <c r="E427" s="54"/>
    </row>
    <row r="428" ht="14.25" customHeight="1">
      <c r="A428" s="54"/>
      <c r="B428" s="55"/>
      <c r="C428" s="54"/>
      <c r="D428" s="54"/>
      <c r="E428" s="54"/>
    </row>
    <row r="429" ht="14.25" customHeight="1">
      <c r="A429" s="54"/>
      <c r="B429" s="55"/>
      <c r="C429" s="54"/>
      <c r="D429" s="54"/>
      <c r="E429" s="54"/>
    </row>
    <row r="430" ht="14.25" customHeight="1">
      <c r="A430" s="54"/>
      <c r="B430" s="55"/>
      <c r="C430" s="54"/>
      <c r="D430" s="54"/>
      <c r="E430" s="54"/>
    </row>
    <row r="431" ht="14.25" customHeight="1">
      <c r="A431" s="54"/>
      <c r="B431" s="55"/>
      <c r="C431" s="54"/>
      <c r="D431" s="54"/>
      <c r="E431" s="54"/>
    </row>
    <row r="432" ht="14.25" customHeight="1">
      <c r="A432" s="54"/>
      <c r="B432" s="55"/>
      <c r="C432" s="54"/>
      <c r="D432" s="54"/>
      <c r="E432" s="54"/>
    </row>
    <row r="433" ht="14.25" customHeight="1">
      <c r="A433" s="54"/>
      <c r="B433" s="55"/>
      <c r="C433" s="54"/>
      <c r="D433" s="54"/>
      <c r="E433" s="54"/>
    </row>
    <row r="434" ht="14.25" customHeight="1">
      <c r="A434" s="54"/>
      <c r="B434" s="55"/>
      <c r="C434" s="54"/>
      <c r="D434" s="54"/>
      <c r="E434" s="54"/>
    </row>
    <row r="435" ht="14.25" customHeight="1">
      <c r="A435" s="54"/>
      <c r="B435" s="55"/>
      <c r="C435" s="54"/>
      <c r="D435" s="54"/>
      <c r="E435" s="54"/>
    </row>
    <row r="436" ht="14.25" customHeight="1">
      <c r="A436" s="54"/>
      <c r="B436" s="55"/>
      <c r="C436" s="54"/>
      <c r="D436" s="54"/>
      <c r="E436" s="54"/>
    </row>
    <row r="437" ht="14.25" customHeight="1">
      <c r="A437" s="54"/>
      <c r="B437" s="55"/>
      <c r="C437" s="54"/>
      <c r="D437" s="54"/>
      <c r="E437" s="54"/>
    </row>
    <row r="438" ht="14.25" customHeight="1">
      <c r="A438" s="54"/>
      <c r="B438" s="55"/>
      <c r="C438" s="54"/>
      <c r="D438" s="54"/>
      <c r="E438" s="54"/>
    </row>
    <row r="439" ht="14.25" customHeight="1">
      <c r="A439" s="54"/>
      <c r="B439" s="55"/>
      <c r="C439" s="54"/>
      <c r="D439" s="54"/>
      <c r="E439" s="54"/>
    </row>
    <row r="440" ht="14.25" customHeight="1">
      <c r="A440" s="54"/>
      <c r="B440" s="55"/>
      <c r="C440" s="54"/>
      <c r="D440" s="54"/>
      <c r="E440" s="54"/>
    </row>
    <row r="441" ht="14.25" customHeight="1">
      <c r="A441" s="54"/>
      <c r="B441" s="55"/>
      <c r="C441" s="54"/>
      <c r="D441" s="54"/>
      <c r="E441" s="54"/>
    </row>
    <row r="442" ht="14.25" customHeight="1">
      <c r="A442" s="54"/>
      <c r="B442" s="55"/>
      <c r="C442" s="54"/>
      <c r="D442" s="54"/>
      <c r="E442" s="54"/>
    </row>
    <row r="443" ht="14.25" customHeight="1">
      <c r="A443" s="54"/>
      <c r="B443" s="55"/>
      <c r="C443" s="54"/>
      <c r="D443" s="54"/>
      <c r="E443" s="54"/>
    </row>
    <row r="444" ht="14.25" customHeight="1">
      <c r="A444" s="54"/>
      <c r="B444" s="55"/>
      <c r="C444" s="54"/>
      <c r="D444" s="54"/>
      <c r="E444" s="54"/>
    </row>
    <row r="445" ht="14.25" customHeight="1">
      <c r="A445" s="54"/>
      <c r="B445" s="55"/>
      <c r="C445" s="54"/>
      <c r="D445" s="54"/>
      <c r="E445" s="54"/>
    </row>
    <row r="446" ht="14.25" customHeight="1">
      <c r="A446" s="54"/>
      <c r="B446" s="55"/>
      <c r="C446" s="54"/>
      <c r="D446" s="54"/>
      <c r="E446" s="54"/>
    </row>
    <row r="447" ht="14.25" customHeight="1">
      <c r="A447" s="54"/>
      <c r="B447" s="55"/>
      <c r="C447" s="54"/>
      <c r="D447" s="54"/>
      <c r="E447" s="54"/>
    </row>
    <row r="448" ht="14.25" customHeight="1">
      <c r="A448" s="54"/>
      <c r="B448" s="55"/>
      <c r="C448" s="54"/>
      <c r="D448" s="54"/>
      <c r="E448" s="54"/>
    </row>
    <row r="449" ht="14.25" customHeight="1">
      <c r="A449" s="54"/>
      <c r="B449" s="55"/>
      <c r="C449" s="54"/>
      <c r="D449" s="54"/>
      <c r="E449" s="54"/>
    </row>
    <row r="450" ht="14.25" customHeight="1">
      <c r="A450" s="54"/>
      <c r="B450" s="55"/>
      <c r="C450" s="54"/>
      <c r="D450" s="54"/>
      <c r="E450" s="54"/>
    </row>
    <row r="451" ht="14.25" customHeight="1">
      <c r="A451" s="54"/>
      <c r="B451" s="55"/>
      <c r="C451" s="54"/>
      <c r="D451" s="54"/>
      <c r="E451" s="54"/>
    </row>
    <row r="452" ht="14.25" customHeight="1">
      <c r="A452" s="54"/>
      <c r="B452" s="55"/>
      <c r="C452" s="54"/>
      <c r="D452" s="54"/>
      <c r="E452" s="54"/>
    </row>
    <row r="453" ht="14.25" customHeight="1">
      <c r="A453" s="54"/>
      <c r="B453" s="55"/>
      <c r="C453" s="54"/>
      <c r="D453" s="54"/>
      <c r="E453" s="54"/>
    </row>
    <row r="454" ht="14.25" customHeight="1">
      <c r="A454" s="54"/>
      <c r="B454" s="55"/>
      <c r="C454" s="54"/>
      <c r="D454" s="54"/>
      <c r="E454" s="54"/>
    </row>
    <row r="455" ht="14.25" customHeight="1">
      <c r="A455" s="54"/>
      <c r="B455" s="55"/>
      <c r="C455" s="54"/>
      <c r="D455" s="54"/>
      <c r="E455" s="54"/>
    </row>
    <row r="456" ht="14.25" customHeight="1">
      <c r="A456" s="54"/>
      <c r="B456" s="55"/>
      <c r="C456" s="54"/>
      <c r="D456" s="54"/>
      <c r="E456" s="54"/>
    </row>
    <row r="457" ht="14.25" customHeight="1">
      <c r="A457" s="54"/>
      <c r="B457" s="55"/>
      <c r="C457" s="54"/>
      <c r="D457" s="54"/>
      <c r="E457" s="54"/>
    </row>
    <row r="458" ht="14.25" customHeight="1">
      <c r="A458" s="54"/>
      <c r="B458" s="55"/>
      <c r="C458" s="54"/>
      <c r="D458" s="54"/>
      <c r="E458" s="54"/>
    </row>
    <row r="459" ht="14.25" customHeight="1">
      <c r="A459" s="54"/>
      <c r="B459" s="55"/>
      <c r="C459" s="54"/>
      <c r="D459" s="54"/>
      <c r="E459" s="54"/>
    </row>
    <row r="460" ht="14.25" customHeight="1">
      <c r="A460" s="54"/>
      <c r="B460" s="55"/>
      <c r="C460" s="54"/>
      <c r="D460" s="54"/>
      <c r="E460" s="54"/>
    </row>
    <row r="461" ht="14.25" customHeight="1">
      <c r="A461" s="54"/>
      <c r="B461" s="55"/>
      <c r="C461" s="54"/>
      <c r="D461" s="54"/>
      <c r="E461" s="54"/>
    </row>
    <row r="462" ht="14.25" customHeight="1">
      <c r="A462" s="54"/>
      <c r="B462" s="55"/>
      <c r="C462" s="54"/>
      <c r="D462" s="54"/>
      <c r="E462" s="54"/>
    </row>
    <row r="463" ht="14.25" customHeight="1">
      <c r="A463" s="54"/>
      <c r="B463" s="55"/>
      <c r="C463" s="54"/>
      <c r="D463" s="54"/>
      <c r="E463" s="54"/>
    </row>
    <row r="464" ht="14.25" customHeight="1">
      <c r="A464" s="54"/>
      <c r="B464" s="55"/>
      <c r="C464" s="54"/>
      <c r="D464" s="54"/>
      <c r="E464" s="54"/>
    </row>
    <row r="465" ht="14.25" customHeight="1">
      <c r="A465" s="54"/>
      <c r="B465" s="55"/>
      <c r="C465" s="54"/>
      <c r="D465" s="54"/>
      <c r="E465" s="54"/>
    </row>
    <row r="466" ht="14.25" customHeight="1">
      <c r="A466" s="54"/>
      <c r="B466" s="55"/>
      <c r="C466" s="54"/>
      <c r="D466" s="54"/>
      <c r="E466" s="54"/>
    </row>
    <row r="467" ht="14.25" customHeight="1">
      <c r="A467" s="54"/>
      <c r="B467" s="55"/>
      <c r="C467" s="54"/>
      <c r="D467" s="54"/>
      <c r="E467" s="54"/>
    </row>
    <row r="468" ht="14.25" customHeight="1">
      <c r="A468" s="54"/>
      <c r="B468" s="55"/>
      <c r="C468" s="54"/>
      <c r="D468" s="54"/>
      <c r="E468" s="54"/>
    </row>
    <row r="469" ht="14.25" customHeight="1">
      <c r="A469" s="54"/>
      <c r="B469" s="55"/>
      <c r="C469" s="54"/>
      <c r="D469" s="54"/>
      <c r="E469" s="54"/>
    </row>
    <row r="470" ht="14.25" customHeight="1">
      <c r="A470" s="54"/>
      <c r="B470" s="55"/>
      <c r="C470" s="54"/>
      <c r="D470" s="54"/>
      <c r="E470" s="54"/>
    </row>
    <row r="471" ht="14.25" customHeight="1">
      <c r="A471" s="54"/>
      <c r="B471" s="55"/>
      <c r="C471" s="54"/>
      <c r="D471" s="54"/>
      <c r="E471" s="54"/>
    </row>
    <row r="472" ht="14.25" customHeight="1">
      <c r="A472" s="54"/>
      <c r="B472" s="55"/>
      <c r="C472" s="54"/>
      <c r="D472" s="54"/>
      <c r="E472" s="54"/>
    </row>
    <row r="473" ht="14.25" customHeight="1">
      <c r="A473" s="54"/>
      <c r="B473" s="55"/>
      <c r="C473" s="54"/>
      <c r="D473" s="54"/>
      <c r="E473" s="54"/>
    </row>
    <row r="474" ht="14.25" customHeight="1">
      <c r="A474" s="54"/>
      <c r="B474" s="55"/>
      <c r="C474" s="54"/>
      <c r="D474" s="54"/>
      <c r="E474" s="54"/>
    </row>
    <row r="475" ht="14.25" customHeight="1">
      <c r="A475" s="54"/>
      <c r="B475" s="55"/>
      <c r="C475" s="54"/>
      <c r="D475" s="54"/>
      <c r="E475" s="54"/>
    </row>
    <row r="476" ht="14.25" customHeight="1">
      <c r="A476" s="54"/>
      <c r="B476" s="55"/>
      <c r="C476" s="54"/>
      <c r="D476" s="54"/>
      <c r="E476" s="54"/>
    </row>
    <row r="477" ht="14.25" customHeight="1">
      <c r="A477" s="54"/>
      <c r="B477" s="55"/>
      <c r="C477" s="54"/>
      <c r="D477" s="54"/>
      <c r="E477" s="54"/>
    </row>
    <row r="478" ht="14.25" customHeight="1">
      <c r="A478" s="54"/>
      <c r="B478" s="55"/>
      <c r="C478" s="54"/>
      <c r="D478" s="54"/>
      <c r="E478" s="54"/>
    </row>
    <row r="479" ht="14.25" customHeight="1">
      <c r="A479" s="54"/>
      <c r="B479" s="55"/>
      <c r="C479" s="54"/>
      <c r="D479" s="54"/>
      <c r="E479" s="54"/>
    </row>
    <row r="480" ht="14.25" customHeight="1">
      <c r="A480" s="54"/>
      <c r="B480" s="55"/>
      <c r="C480" s="54"/>
      <c r="D480" s="54"/>
      <c r="E480" s="54"/>
    </row>
    <row r="481" ht="14.25" customHeight="1">
      <c r="A481" s="54"/>
      <c r="B481" s="55"/>
      <c r="C481" s="54"/>
      <c r="D481" s="54"/>
      <c r="E481" s="54"/>
    </row>
    <row r="482" ht="14.25" customHeight="1">
      <c r="A482" s="54"/>
      <c r="B482" s="55"/>
      <c r="C482" s="54"/>
      <c r="D482" s="54"/>
      <c r="E482" s="54"/>
    </row>
    <row r="483" ht="14.25" customHeight="1">
      <c r="A483" s="54"/>
      <c r="B483" s="55"/>
      <c r="C483" s="54"/>
      <c r="D483" s="54"/>
      <c r="E483" s="54"/>
    </row>
    <row r="484" ht="14.25" customHeight="1">
      <c r="A484" s="54"/>
      <c r="B484" s="55"/>
      <c r="C484" s="54"/>
      <c r="D484" s="54"/>
      <c r="E484" s="54"/>
    </row>
    <row r="485" ht="14.25" customHeight="1">
      <c r="A485" s="54"/>
      <c r="B485" s="55"/>
      <c r="C485" s="54"/>
      <c r="D485" s="54"/>
      <c r="E485" s="54"/>
    </row>
    <row r="486" ht="14.25" customHeight="1">
      <c r="A486" s="54"/>
      <c r="B486" s="55"/>
      <c r="C486" s="54"/>
      <c r="D486" s="54"/>
      <c r="E486" s="54"/>
    </row>
    <row r="487" ht="14.25" customHeight="1">
      <c r="A487" s="54"/>
      <c r="B487" s="55"/>
      <c r="C487" s="54"/>
      <c r="D487" s="54"/>
      <c r="E487" s="54"/>
    </row>
    <row r="488" ht="14.25" customHeight="1">
      <c r="A488" s="54"/>
      <c r="B488" s="55"/>
      <c r="C488" s="54"/>
      <c r="D488" s="54"/>
      <c r="E488" s="54"/>
    </row>
    <row r="489" ht="14.25" customHeight="1">
      <c r="A489" s="54"/>
      <c r="B489" s="55"/>
      <c r="C489" s="54"/>
      <c r="D489" s="54"/>
      <c r="E489" s="54"/>
    </row>
    <row r="490" ht="14.25" customHeight="1">
      <c r="A490" s="54"/>
      <c r="B490" s="55"/>
      <c r="C490" s="54"/>
      <c r="D490" s="54"/>
      <c r="E490" s="54"/>
    </row>
    <row r="491" ht="14.25" customHeight="1">
      <c r="A491" s="54"/>
      <c r="B491" s="55"/>
      <c r="C491" s="54"/>
      <c r="D491" s="54"/>
      <c r="E491" s="54"/>
    </row>
    <row r="492" ht="14.25" customHeight="1">
      <c r="A492" s="54"/>
      <c r="B492" s="55"/>
      <c r="C492" s="54"/>
      <c r="D492" s="54"/>
      <c r="E492" s="54"/>
    </row>
    <row r="493" ht="14.25" customHeight="1">
      <c r="A493" s="54"/>
      <c r="B493" s="55"/>
      <c r="C493" s="54"/>
      <c r="D493" s="54"/>
      <c r="E493" s="54"/>
    </row>
    <row r="494" ht="14.25" customHeight="1">
      <c r="A494" s="54"/>
      <c r="B494" s="55"/>
      <c r="C494" s="54"/>
      <c r="D494" s="54"/>
      <c r="E494" s="54"/>
    </row>
    <row r="495" ht="14.25" customHeight="1">
      <c r="A495" s="54"/>
      <c r="B495" s="55"/>
      <c r="C495" s="54"/>
      <c r="D495" s="54"/>
      <c r="E495" s="54"/>
    </row>
    <row r="496" ht="14.25" customHeight="1">
      <c r="A496" s="54"/>
      <c r="B496" s="55"/>
      <c r="C496" s="54"/>
      <c r="D496" s="54"/>
      <c r="E496" s="54"/>
    </row>
    <row r="497" ht="14.25" customHeight="1">
      <c r="A497" s="54"/>
      <c r="B497" s="55"/>
      <c r="C497" s="54"/>
      <c r="D497" s="54"/>
      <c r="E497" s="54"/>
    </row>
    <row r="498" ht="14.25" customHeight="1">
      <c r="A498" s="54"/>
      <c r="B498" s="55"/>
      <c r="C498" s="54"/>
      <c r="D498" s="54"/>
      <c r="E498" s="54"/>
    </row>
    <row r="499" ht="14.25" customHeight="1">
      <c r="A499" s="54"/>
      <c r="B499" s="55"/>
      <c r="C499" s="54"/>
      <c r="D499" s="54"/>
      <c r="E499" s="54"/>
    </row>
    <row r="500" ht="14.25" customHeight="1">
      <c r="A500" s="54"/>
      <c r="B500" s="55"/>
      <c r="C500" s="54"/>
      <c r="D500" s="54"/>
      <c r="E500" s="54"/>
    </row>
    <row r="501" ht="14.25" customHeight="1">
      <c r="A501" s="54"/>
      <c r="B501" s="55"/>
      <c r="C501" s="54"/>
      <c r="D501" s="54"/>
      <c r="E501" s="54"/>
    </row>
    <row r="502" ht="14.25" customHeight="1">
      <c r="A502" s="54"/>
      <c r="B502" s="55"/>
      <c r="C502" s="54"/>
      <c r="D502" s="54"/>
      <c r="E502" s="54"/>
    </row>
    <row r="503" ht="14.25" customHeight="1">
      <c r="A503" s="54"/>
      <c r="B503" s="55"/>
      <c r="C503" s="54"/>
      <c r="D503" s="54"/>
      <c r="E503" s="54"/>
    </row>
    <row r="504" ht="14.25" customHeight="1">
      <c r="A504" s="54"/>
      <c r="B504" s="55"/>
      <c r="C504" s="54"/>
      <c r="D504" s="54"/>
      <c r="E504" s="54"/>
    </row>
    <row r="505" ht="14.25" customHeight="1">
      <c r="A505" s="54"/>
      <c r="B505" s="55"/>
      <c r="C505" s="54"/>
      <c r="D505" s="54"/>
      <c r="E505" s="54"/>
    </row>
    <row r="506" ht="14.25" customHeight="1">
      <c r="A506" s="54"/>
      <c r="B506" s="55"/>
      <c r="C506" s="54"/>
      <c r="D506" s="54"/>
      <c r="E506" s="54"/>
    </row>
    <row r="507" ht="14.25" customHeight="1">
      <c r="A507" s="54"/>
      <c r="B507" s="55"/>
      <c r="C507" s="54"/>
      <c r="D507" s="54"/>
      <c r="E507" s="54"/>
    </row>
    <row r="508" ht="14.25" customHeight="1">
      <c r="A508" s="54"/>
      <c r="B508" s="55"/>
      <c r="C508" s="54"/>
      <c r="D508" s="54"/>
      <c r="E508" s="54"/>
    </row>
    <row r="509" ht="14.25" customHeight="1">
      <c r="A509" s="54"/>
      <c r="B509" s="55"/>
      <c r="C509" s="54"/>
      <c r="D509" s="54"/>
      <c r="E509" s="54"/>
    </row>
    <row r="510" ht="14.25" customHeight="1">
      <c r="A510" s="54"/>
      <c r="B510" s="55"/>
      <c r="C510" s="54"/>
      <c r="D510" s="54"/>
      <c r="E510" s="54"/>
    </row>
    <row r="511" ht="14.25" customHeight="1">
      <c r="A511" s="54"/>
      <c r="B511" s="55"/>
      <c r="C511" s="54"/>
      <c r="D511" s="54"/>
      <c r="E511" s="54"/>
    </row>
    <row r="512" ht="14.25" customHeight="1">
      <c r="A512" s="54"/>
      <c r="B512" s="55"/>
      <c r="C512" s="54"/>
      <c r="D512" s="54"/>
      <c r="E512" s="54"/>
    </row>
    <row r="513" ht="14.25" customHeight="1">
      <c r="A513" s="54"/>
      <c r="B513" s="55"/>
      <c r="C513" s="54"/>
      <c r="D513" s="54"/>
      <c r="E513" s="54"/>
    </row>
    <row r="514" ht="14.25" customHeight="1">
      <c r="A514" s="54"/>
      <c r="B514" s="55"/>
      <c r="C514" s="54"/>
      <c r="D514" s="54"/>
      <c r="E514" s="54"/>
    </row>
    <row r="515" ht="14.25" customHeight="1">
      <c r="A515" s="54"/>
      <c r="B515" s="55"/>
      <c r="C515" s="54"/>
      <c r="D515" s="54"/>
      <c r="E515" s="54"/>
    </row>
    <row r="516" ht="14.25" customHeight="1">
      <c r="A516" s="54"/>
      <c r="B516" s="55"/>
      <c r="C516" s="54"/>
      <c r="D516" s="54"/>
      <c r="E516" s="54"/>
    </row>
    <row r="517" ht="14.25" customHeight="1">
      <c r="A517" s="54"/>
      <c r="B517" s="55"/>
      <c r="C517" s="54"/>
      <c r="D517" s="54"/>
      <c r="E517" s="54"/>
    </row>
    <row r="518" ht="14.25" customHeight="1">
      <c r="A518" s="54"/>
      <c r="B518" s="55"/>
      <c r="C518" s="54"/>
      <c r="D518" s="54"/>
      <c r="E518" s="54"/>
    </row>
    <row r="519" ht="14.25" customHeight="1">
      <c r="A519" s="54"/>
      <c r="B519" s="55"/>
      <c r="C519" s="54"/>
      <c r="D519" s="54"/>
      <c r="E519" s="54"/>
    </row>
    <row r="520" ht="14.25" customHeight="1">
      <c r="A520" s="54"/>
      <c r="B520" s="55"/>
      <c r="C520" s="54"/>
      <c r="D520" s="54"/>
      <c r="E520" s="54"/>
    </row>
    <row r="521" ht="14.25" customHeight="1">
      <c r="A521" s="54"/>
      <c r="B521" s="55"/>
      <c r="C521" s="54"/>
      <c r="D521" s="54"/>
      <c r="E521" s="54"/>
    </row>
    <row r="522" ht="14.25" customHeight="1">
      <c r="A522" s="54"/>
      <c r="B522" s="55"/>
      <c r="C522" s="54"/>
      <c r="D522" s="54"/>
      <c r="E522" s="54"/>
    </row>
    <row r="523" ht="14.25" customHeight="1">
      <c r="A523" s="54"/>
      <c r="B523" s="55"/>
      <c r="C523" s="54"/>
      <c r="D523" s="54"/>
      <c r="E523" s="54"/>
    </row>
    <row r="524" ht="14.25" customHeight="1">
      <c r="A524" s="54"/>
      <c r="B524" s="55"/>
      <c r="C524" s="54"/>
      <c r="D524" s="54"/>
      <c r="E524" s="54"/>
    </row>
    <row r="525" ht="14.25" customHeight="1">
      <c r="A525" s="54"/>
      <c r="B525" s="55"/>
      <c r="C525" s="54"/>
      <c r="D525" s="54"/>
      <c r="E525" s="54"/>
    </row>
    <row r="526" ht="14.25" customHeight="1">
      <c r="A526" s="54"/>
      <c r="B526" s="55"/>
      <c r="C526" s="54"/>
      <c r="D526" s="54"/>
      <c r="E526" s="54"/>
    </row>
    <row r="527" ht="14.25" customHeight="1">
      <c r="A527" s="54"/>
      <c r="B527" s="55"/>
      <c r="C527" s="54"/>
      <c r="D527" s="54"/>
      <c r="E527" s="54"/>
    </row>
    <row r="528" ht="14.25" customHeight="1">
      <c r="A528" s="54"/>
      <c r="B528" s="55"/>
      <c r="C528" s="54"/>
      <c r="D528" s="54"/>
      <c r="E528" s="54"/>
    </row>
    <row r="529" ht="14.25" customHeight="1">
      <c r="A529" s="54"/>
      <c r="B529" s="55"/>
      <c r="C529" s="54"/>
      <c r="D529" s="54"/>
      <c r="E529" s="54"/>
    </row>
    <row r="530" ht="14.25" customHeight="1">
      <c r="A530" s="54"/>
      <c r="B530" s="55"/>
      <c r="C530" s="54"/>
      <c r="D530" s="54"/>
      <c r="E530" s="54"/>
    </row>
    <row r="531" ht="14.25" customHeight="1">
      <c r="A531" s="54"/>
      <c r="B531" s="55"/>
      <c r="C531" s="54"/>
      <c r="D531" s="54"/>
      <c r="E531" s="54"/>
    </row>
    <row r="532" ht="14.25" customHeight="1">
      <c r="A532" s="54"/>
      <c r="B532" s="55"/>
      <c r="C532" s="54"/>
      <c r="D532" s="54"/>
      <c r="E532" s="54"/>
    </row>
    <row r="533" ht="14.25" customHeight="1">
      <c r="A533" s="54"/>
      <c r="B533" s="55"/>
      <c r="C533" s="54"/>
      <c r="D533" s="54"/>
      <c r="E533" s="54"/>
    </row>
    <row r="534" ht="14.25" customHeight="1">
      <c r="A534" s="54"/>
      <c r="B534" s="55"/>
      <c r="C534" s="54"/>
      <c r="D534" s="54"/>
      <c r="E534" s="54"/>
    </row>
    <row r="535" ht="14.25" customHeight="1">
      <c r="A535" s="54"/>
      <c r="B535" s="55"/>
      <c r="C535" s="54"/>
      <c r="D535" s="54"/>
      <c r="E535" s="54"/>
    </row>
    <row r="536" ht="14.25" customHeight="1">
      <c r="A536" s="54"/>
      <c r="B536" s="55"/>
      <c r="C536" s="54"/>
      <c r="D536" s="54"/>
      <c r="E536" s="54"/>
    </row>
    <row r="537" ht="14.25" customHeight="1">
      <c r="A537" s="54"/>
      <c r="B537" s="55"/>
      <c r="C537" s="54"/>
      <c r="D537" s="54"/>
      <c r="E537" s="54"/>
    </row>
    <row r="538" ht="14.25" customHeight="1">
      <c r="A538" s="54"/>
      <c r="B538" s="55"/>
      <c r="C538" s="54"/>
      <c r="D538" s="54"/>
      <c r="E538" s="54"/>
    </row>
    <row r="539" ht="14.25" customHeight="1">
      <c r="A539" s="54"/>
      <c r="B539" s="55"/>
      <c r="C539" s="54"/>
      <c r="D539" s="54"/>
      <c r="E539" s="54"/>
    </row>
    <row r="540" ht="14.25" customHeight="1">
      <c r="A540" s="54"/>
      <c r="B540" s="55"/>
      <c r="C540" s="54"/>
      <c r="D540" s="54"/>
      <c r="E540" s="54"/>
    </row>
    <row r="541" ht="14.25" customHeight="1">
      <c r="A541" s="54"/>
      <c r="B541" s="55"/>
      <c r="C541" s="54"/>
      <c r="D541" s="54"/>
      <c r="E541" s="54"/>
    </row>
    <row r="542" ht="14.25" customHeight="1">
      <c r="A542" s="54"/>
      <c r="B542" s="55"/>
      <c r="C542" s="54"/>
      <c r="D542" s="54"/>
      <c r="E542" s="54"/>
    </row>
    <row r="543" ht="14.25" customHeight="1">
      <c r="A543" s="54"/>
      <c r="B543" s="55"/>
      <c r="C543" s="54"/>
      <c r="D543" s="54"/>
      <c r="E543" s="54"/>
    </row>
    <row r="544" ht="14.25" customHeight="1">
      <c r="A544" s="54"/>
      <c r="B544" s="55"/>
      <c r="C544" s="54"/>
      <c r="D544" s="54"/>
      <c r="E544" s="54"/>
    </row>
    <row r="545" ht="14.25" customHeight="1">
      <c r="A545" s="54"/>
      <c r="B545" s="55"/>
      <c r="C545" s="54"/>
      <c r="D545" s="54"/>
      <c r="E545" s="54"/>
    </row>
    <row r="546" ht="14.25" customHeight="1">
      <c r="A546" s="54"/>
      <c r="B546" s="55"/>
      <c r="C546" s="54"/>
      <c r="D546" s="54"/>
      <c r="E546" s="54"/>
    </row>
    <row r="547" ht="14.25" customHeight="1">
      <c r="A547" s="54"/>
      <c r="B547" s="55"/>
      <c r="C547" s="54"/>
      <c r="D547" s="54"/>
      <c r="E547" s="54"/>
    </row>
    <row r="548" ht="14.25" customHeight="1">
      <c r="A548" s="54"/>
      <c r="B548" s="55"/>
      <c r="C548" s="54"/>
      <c r="D548" s="54"/>
      <c r="E548" s="54"/>
    </row>
    <row r="549" ht="14.25" customHeight="1">
      <c r="A549" s="54"/>
      <c r="B549" s="55"/>
      <c r="C549" s="54"/>
      <c r="D549" s="54"/>
      <c r="E549" s="54"/>
    </row>
    <row r="550" ht="14.25" customHeight="1">
      <c r="A550" s="54"/>
      <c r="B550" s="55"/>
      <c r="C550" s="54"/>
      <c r="D550" s="54"/>
      <c r="E550" s="54"/>
    </row>
    <row r="551" ht="14.25" customHeight="1">
      <c r="A551" s="54"/>
      <c r="B551" s="55"/>
      <c r="C551" s="54"/>
      <c r="D551" s="54"/>
      <c r="E551" s="54"/>
    </row>
    <row r="552" ht="14.25" customHeight="1">
      <c r="A552" s="54"/>
      <c r="B552" s="55"/>
      <c r="C552" s="54"/>
      <c r="D552" s="54"/>
      <c r="E552" s="54"/>
    </row>
    <row r="553" ht="14.25" customHeight="1">
      <c r="A553" s="54"/>
      <c r="B553" s="55"/>
      <c r="C553" s="54"/>
      <c r="D553" s="54"/>
      <c r="E553" s="54"/>
    </row>
    <row r="554" ht="14.25" customHeight="1">
      <c r="A554" s="54"/>
      <c r="B554" s="55"/>
      <c r="C554" s="54"/>
      <c r="D554" s="54"/>
      <c r="E554" s="54"/>
    </row>
    <row r="555" ht="14.25" customHeight="1">
      <c r="A555" s="54"/>
      <c r="B555" s="55"/>
      <c r="C555" s="54"/>
      <c r="D555" s="54"/>
      <c r="E555" s="54"/>
    </row>
    <row r="556" ht="14.25" customHeight="1">
      <c r="A556" s="54"/>
      <c r="B556" s="55"/>
      <c r="C556" s="54"/>
      <c r="D556" s="54"/>
      <c r="E556" s="54"/>
    </row>
    <row r="557" ht="14.25" customHeight="1">
      <c r="A557" s="54"/>
      <c r="B557" s="55"/>
      <c r="C557" s="54"/>
      <c r="D557" s="54"/>
      <c r="E557" s="54"/>
    </row>
    <row r="558" ht="14.25" customHeight="1">
      <c r="A558" s="54"/>
      <c r="B558" s="55"/>
      <c r="C558" s="54"/>
      <c r="D558" s="54"/>
      <c r="E558" s="54"/>
    </row>
    <row r="559" ht="14.25" customHeight="1">
      <c r="A559" s="54"/>
      <c r="B559" s="55"/>
      <c r="C559" s="54"/>
      <c r="D559" s="54"/>
      <c r="E559" s="54"/>
    </row>
    <row r="560" ht="14.25" customHeight="1">
      <c r="A560" s="54"/>
      <c r="B560" s="55"/>
      <c r="C560" s="54"/>
      <c r="D560" s="54"/>
      <c r="E560" s="54"/>
    </row>
    <row r="561" ht="14.25" customHeight="1">
      <c r="A561" s="54"/>
      <c r="B561" s="55"/>
      <c r="C561" s="54"/>
      <c r="D561" s="54"/>
      <c r="E561" s="54"/>
    </row>
    <row r="562" ht="14.25" customHeight="1">
      <c r="A562" s="54"/>
      <c r="B562" s="55"/>
      <c r="C562" s="54"/>
      <c r="D562" s="54"/>
      <c r="E562" s="54"/>
    </row>
    <row r="563" ht="14.25" customHeight="1">
      <c r="A563" s="54"/>
      <c r="B563" s="55"/>
      <c r="C563" s="54"/>
      <c r="D563" s="54"/>
      <c r="E563" s="54"/>
    </row>
    <row r="564" ht="14.25" customHeight="1">
      <c r="A564" s="54"/>
      <c r="B564" s="55"/>
      <c r="C564" s="54"/>
      <c r="D564" s="54"/>
      <c r="E564" s="54"/>
    </row>
    <row r="565" ht="14.25" customHeight="1">
      <c r="A565" s="54"/>
      <c r="B565" s="55"/>
      <c r="C565" s="54"/>
      <c r="D565" s="54"/>
      <c r="E565" s="54"/>
    </row>
    <row r="566" ht="14.25" customHeight="1">
      <c r="A566" s="54"/>
      <c r="B566" s="55"/>
      <c r="C566" s="54"/>
      <c r="D566" s="54"/>
      <c r="E566" s="54"/>
    </row>
    <row r="567" ht="14.25" customHeight="1">
      <c r="A567" s="54"/>
      <c r="B567" s="55"/>
      <c r="C567" s="54"/>
      <c r="D567" s="54"/>
      <c r="E567" s="54"/>
    </row>
    <row r="568" ht="14.25" customHeight="1">
      <c r="A568" s="54"/>
      <c r="B568" s="55"/>
      <c r="C568" s="54"/>
      <c r="D568" s="54"/>
      <c r="E568" s="54"/>
    </row>
    <row r="569" ht="14.25" customHeight="1">
      <c r="A569" s="54"/>
      <c r="B569" s="55"/>
      <c r="C569" s="54"/>
      <c r="D569" s="54"/>
      <c r="E569" s="54"/>
    </row>
    <row r="570" ht="14.25" customHeight="1">
      <c r="A570" s="54"/>
      <c r="B570" s="55"/>
      <c r="C570" s="54"/>
      <c r="D570" s="54"/>
      <c r="E570" s="54"/>
    </row>
    <row r="571" ht="14.25" customHeight="1">
      <c r="A571" s="54"/>
      <c r="B571" s="55"/>
      <c r="C571" s="54"/>
      <c r="D571" s="54"/>
      <c r="E571" s="54"/>
    </row>
    <row r="572" ht="14.25" customHeight="1">
      <c r="A572" s="54"/>
      <c r="B572" s="55"/>
      <c r="C572" s="54"/>
      <c r="D572" s="54"/>
      <c r="E572" s="54"/>
    </row>
    <row r="573" ht="14.25" customHeight="1">
      <c r="A573" s="54"/>
      <c r="B573" s="55"/>
      <c r="C573" s="54"/>
      <c r="D573" s="54"/>
      <c r="E573" s="54"/>
    </row>
    <row r="574" ht="14.25" customHeight="1">
      <c r="A574" s="54"/>
      <c r="B574" s="55"/>
      <c r="C574" s="54"/>
      <c r="D574" s="54"/>
      <c r="E574" s="54"/>
    </row>
    <row r="575" ht="14.25" customHeight="1">
      <c r="A575" s="54"/>
      <c r="B575" s="55"/>
      <c r="C575" s="54"/>
      <c r="D575" s="54"/>
      <c r="E575" s="54"/>
    </row>
    <row r="576" ht="14.25" customHeight="1">
      <c r="A576" s="54"/>
      <c r="B576" s="55"/>
      <c r="C576" s="54"/>
      <c r="D576" s="54"/>
      <c r="E576" s="54"/>
    </row>
    <row r="577" ht="14.25" customHeight="1">
      <c r="A577" s="54"/>
      <c r="B577" s="55"/>
      <c r="C577" s="54"/>
      <c r="D577" s="54"/>
      <c r="E577" s="54"/>
    </row>
    <row r="578" ht="14.25" customHeight="1">
      <c r="A578" s="54"/>
      <c r="B578" s="55"/>
      <c r="C578" s="54"/>
      <c r="D578" s="54"/>
      <c r="E578" s="54"/>
    </row>
    <row r="579" ht="14.25" customHeight="1">
      <c r="A579" s="54"/>
      <c r="B579" s="55"/>
      <c r="C579" s="54"/>
      <c r="D579" s="54"/>
      <c r="E579" s="54"/>
    </row>
    <row r="580" ht="14.25" customHeight="1">
      <c r="A580" s="54"/>
      <c r="B580" s="55"/>
      <c r="C580" s="54"/>
      <c r="D580" s="54"/>
      <c r="E580" s="54"/>
    </row>
    <row r="581" ht="14.25" customHeight="1">
      <c r="A581" s="54"/>
      <c r="B581" s="55"/>
      <c r="C581" s="54"/>
      <c r="D581" s="54"/>
      <c r="E581" s="54"/>
    </row>
    <row r="582" ht="14.25" customHeight="1">
      <c r="A582" s="54"/>
      <c r="B582" s="55"/>
      <c r="C582" s="54"/>
      <c r="D582" s="54"/>
      <c r="E582" s="54"/>
    </row>
    <row r="583" ht="14.25" customHeight="1">
      <c r="A583" s="54"/>
      <c r="B583" s="55"/>
      <c r="C583" s="54"/>
      <c r="D583" s="54"/>
      <c r="E583" s="54"/>
    </row>
    <row r="584" ht="14.25" customHeight="1">
      <c r="A584" s="54"/>
      <c r="B584" s="55"/>
      <c r="C584" s="54"/>
      <c r="D584" s="54"/>
      <c r="E584" s="54"/>
    </row>
    <row r="585" ht="14.25" customHeight="1">
      <c r="A585" s="54"/>
      <c r="B585" s="55"/>
      <c r="C585" s="54"/>
      <c r="D585" s="54"/>
      <c r="E585" s="54"/>
    </row>
    <row r="586" ht="14.25" customHeight="1">
      <c r="A586" s="54"/>
      <c r="B586" s="55"/>
      <c r="C586" s="54"/>
      <c r="D586" s="54"/>
      <c r="E586" s="54"/>
    </row>
    <row r="587" ht="14.25" customHeight="1">
      <c r="A587" s="54"/>
      <c r="B587" s="55"/>
      <c r="C587" s="54"/>
      <c r="D587" s="54"/>
      <c r="E587" s="54"/>
    </row>
    <row r="588" ht="14.25" customHeight="1">
      <c r="A588" s="54"/>
      <c r="B588" s="55"/>
      <c r="C588" s="54"/>
      <c r="D588" s="54"/>
      <c r="E588" s="54"/>
    </row>
    <row r="589" ht="14.25" customHeight="1">
      <c r="A589" s="54"/>
      <c r="B589" s="55"/>
      <c r="C589" s="54"/>
      <c r="D589" s="54"/>
      <c r="E589" s="54"/>
    </row>
    <row r="590" ht="14.25" customHeight="1">
      <c r="A590" s="54"/>
      <c r="B590" s="55"/>
      <c r="C590" s="54"/>
      <c r="D590" s="54"/>
      <c r="E590" s="54"/>
    </row>
    <row r="591" ht="14.25" customHeight="1">
      <c r="A591" s="54"/>
      <c r="B591" s="55"/>
      <c r="C591" s="54"/>
      <c r="D591" s="54"/>
      <c r="E591" s="54"/>
    </row>
    <row r="592" ht="14.25" customHeight="1">
      <c r="A592" s="54"/>
      <c r="B592" s="55"/>
      <c r="C592" s="54"/>
      <c r="D592" s="54"/>
      <c r="E592" s="54"/>
    </row>
    <row r="593" ht="14.25" customHeight="1">
      <c r="A593" s="54"/>
      <c r="B593" s="55"/>
      <c r="C593" s="54"/>
      <c r="D593" s="54"/>
      <c r="E593" s="54"/>
    </row>
    <row r="594" ht="14.25" customHeight="1">
      <c r="A594" s="54"/>
      <c r="B594" s="55"/>
      <c r="C594" s="54"/>
      <c r="D594" s="54"/>
      <c r="E594" s="54"/>
    </row>
    <row r="595" ht="14.25" customHeight="1">
      <c r="A595" s="54"/>
      <c r="B595" s="55"/>
      <c r="C595" s="54"/>
      <c r="D595" s="54"/>
      <c r="E595" s="54"/>
    </row>
    <row r="596" ht="14.25" customHeight="1">
      <c r="A596" s="54"/>
      <c r="B596" s="55"/>
      <c r="C596" s="54"/>
      <c r="D596" s="54"/>
      <c r="E596" s="54"/>
    </row>
    <row r="597" ht="14.25" customHeight="1">
      <c r="A597" s="54"/>
      <c r="B597" s="55"/>
      <c r="C597" s="54"/>
      <c r="D597" s="54"/>
      <c r="E597" s="54"/>
    </row>
    <row r="598" ht="14.25" customHeight="1">
      <c r="A598" s="54"/>
      <c r="B598" s="55"/>
      <c r="C598" s="54"/>
      <c r="D598" s="54"/>
      <c r="E598" s="54"/>
    </row>
    <row r="599" ht="14.25" customHeight="1">
      <c r="A599" s="54"/>
      <c r="B599" s="55"/>
      <c r="C599" s="54"/>
      <c r="D599" s="54"/>
      <c r="E599" s="54"/>
    </row>
    <row r="600" ht="14.25" customHeight="1">
      <c r="A600" s="54"/>
      <c r="B600" s="55"/>
      <c r="C600" s="54"/>
      <c r="D600" s="54"/>
      <c r="E600" s="54"/>
    </row>
    <row r="601" ht="14.25" customHeight="1">
      <c r="A601" s="54"/>
      <c r="B601" s="55"/>
      <c r="C601" s="54"/>
      <c r="D601" s="54"/>
      <c r="E601" s="54"/>
    </row>
    <row r="602" ht="14.25" customHeight="1">
      <c r="A602" s="54"/>
      <c r="B602" s="55"/>
      <c r="C602" s="54"/>
      <c r="D602" s="54"/>
      <c r="E602" s="54"/>
    </row>
    <row r="603" ht="14.25" customHeight="1">
      <c r="A603" s="54"/>
      <c r="B603" s="55"/>
      <c r="C603" s="54"/>
      <c r="D603" s="54"/>
      <c r="E603" s="54"/>
    </row>
    <row r="604" ht="14.25" customHeight="1">
      <c r="A604" s="54"/>
      <c r="B604" s="55"/>
      <c r="C604" s="54"/>
      <c r="D604" s="54"/>
      <c r="E604" s="54"/>
    </row>
    <row r="605" ht="14.25" customHeight="1">
      <c r="A605" s="54"/>
      <c r="B605" s="55"/>
      <c r="C605" s="54"/>
      <c r="D605" s="54"/>
      <c r="E605" s="54"/>
    </row>
    <row r="606" ht="14.25" customHeight="1">
      <c r="A606" s="54"/>
      <c r="B606" s="55"/>
      <c r="C606" s="54"/>
      <c r="D606" s="54"/>
      <c r="E606" s="54"/>
    </row>
    <row r="607" ht="14.25" customHeight="1">
      <c r="A607" s="54"/>
      <c r="B607" s="55"/>
      <c r="C607" s="54"/>
      <c r="D607" s="54"/>
      <c r="E607" s="54"/>
    </row>
    <row r="608" ht="14.25" customHeight="1">
      <c r="A608" s="54"/>
      <c r="B608" s="55"/>
      <c r="C608" s="54"/>
      <c r="D608" s="54"/>
      <c r="E608" s="54"/>
    </row>
    <row r="609" ht="14.25" customHeight="1">
      <c r="A609" s="54"/>
      <c r="B609" s="55"/>
      <c r="C609" s="54"/>
      <c r="D609" s="54"/>
      <c r="E609" s="54"/>
    </row>
    <row r="610" ht="14.25" customHeight="1">
      <c r="A610" s="54"/>
      <c r="B610" s="55"/>
      <c r="C610" s="54"/>
      <c r="D610" s="54"/>
      <c r="E610" s="54"/>
    </row>
    <row r="611" ht="14.25" customHeight="1">
      <c r="A611" s="54"/>
      <c r="B611" s="55"/>
      <c r="C611" s="54"/>
      <c r="D611" s="54"/>
      <c r="E611" s="54"/>
    </row>
    <row r="612" ht="14.25" customHeight="1">
      <c r="A612" s="54"/>
      <c r="B612" s="55"/>
      <c r="C612" s="54"/>
      <c r="D612" s="54"/>
      <c r="E612" s="54"/>
    </row>
    <row r="613" ht="14.25" customHeight="1">
      <c r="A613" s="54"/>
      <c r="B613" s="55"/>
      <c r="C613" s="54"/>
      <c r="D613" s="54"/>
      <c r="E613" s="54"/>
    </row>
    <row r="614" ht="14.25" customHeight="1">
      <c r="A614" s="54"/>
      <c r="B614" s="55"/>
      <c r="C614" s="54"/>
      <c r="D614" s="54"/>
      <c r="E614" s="54"/>
    </row>
    <row r="615" ht="14.25" customHeight="1">
      <c r="A615" s="54"/>
      <c r="B615" s="55"/>
      <c r="C615" s="54"/>
      <c r="D615" s="54"/>
      <c r="E615" s="54"/>
    </row>
    <row r="616" ht="14.25" customHeight="1">
      <c r="A616" s="54"/>
      <c r="B616" s="55"/>
      <c r="C616" s="54"/>
      <c r="D616" s="54"/>
      <c r="E616" s="54"/>
    </row>
    <row r="617" ht="14.25" customHeight="1">
      <c r="A617" s="54"/>
      <c r="B617" s="55"/>
      <c r="C617" s="54"/>
      <c r="D617" s="54"/>
      <c r="E617" s="54"/>
    </row>
    <row r="618" ht="14.25" customHeight="1">
      <c r="A618" s="54"/>
      <c r="B618" s="55"/>
      <c r="C618" s="54"/>
      <c r="D618" s="54"/>
      <c r="E618" s="54"/>
    </row>
    <row r="619" ht="14.25" customHeight="1">
      <c r="A619" s="54"/>
      <c r="B619" s="55"/>
      <c r="C619" s="54"/>
      <c r="D619" s="54"/>
      <c r="E619" s="54"/>
    </row>
    <row r="620" ht="14.25" customHeight="1">
      <c r="A620" s="54"/>
      <c r="B620" s="55"/>
      <c r="C620" s="54"/>
      <c r="D620" s="54"/>
      <c r="E620" s="54"/>
    </row>
    <row r="621" ht="14.25" customHeight="1">
      <c r="A621" s="54"/>
      <c r="B621" s="55"/>
      <c r="C621" s="54"/>
      <c r="D621" s="54"/>
      <c r="E621" s="54"/>
    </row>
    <row r="622" ht="14.25" customHeight="1">
      <c r="A622" s="54"/>
      <c r="B622" s="55"/>
      <c r="C622" s="54"/>
      <c r="D622" s="54"/>
      <c r="E622" s="54"/>
    </row>
    <row r="623" ht="14.25" customHeight="1">
      <c r="A623" s="54"/>
      <c r="B623" s="55"/>
      <c r="C623" s="54"/>
      <c r="D623" s="54"/>
      <c r="E623" s="54"/>
    </row>
    <row r="624" ht="14.25" customHeight="1">
      <c r="A624" s="54"/>
      <c r="B624" s="55"/>
      <c r="C624" s="54"/>
      <c r="D624" s="54"/>
      <c r="E624" s="54"/>
    </row>
    <row r="625" ht="14.25" customHeight="1">
      <c r="A625" s="54"/>
      <c r="B625" s="55"/>
      <c r="C625" s="54"/>
      <c r="D625" s="54"/>
      <c r="E625" s="54"/>
    </row>
    <row r="626" ht="14.25" customHeight="1">
      <c r="A626" s="54"/>
      <c r="B626" s="55"/>
      <c r="C626" s="54"/>
      <c r="D626" s="54"/>
      <c r="E626" s="54"/>
    </row>
    <row r="627" ht="14.25" customHeight="1">
      <c r="A627" s="54"/>
      <c r="B627" s="55"/>
      <c r="C627" s="54"/>
      <c r="D627" s="54"/>
      <c r="E627" s="54"/>
    </row>
    <row r="628" ht="14.25" customHeight="1">
      <c r="A628" s="54"/>
      <c r="B628" s="55"/>
      <c r="C628" s="54"/>
      <c r="D628" s="54"/>
      <c r="E628" s="54"/>
    </row>
    <row r="629" ht="14.25" customHeight="1">
      <c r="A629" s="54"/>
      <c r="B629" s="55"/>
      <c r="C629" s="54"/>
      <c r="D629" s="54"/>
      <c r="E629" s="54"/>
    </row>
    <row r="630" ht="14.25" customHeight="1">
      <c r="A630" s="54"/>
      <c r="B630" s="55"/>
      <c r="C630" s="54"/>
      <c r="D630" s="54"/>
      <c r="E630" s="54"/>
    </row>
    <row r="631" ht="14.25" customHeight="1">
      <c r="A631" s="54"/>
      <c r="B631" s="55"/>
      <c r="C631" s="54"/>
      <c r="D631" s="54"/>
      <c r="E631" s="54"/>
    </row>
    <row r="632" ht="14.25" customHeight="1">
      <c r="A632" s="54"/>
      <c r="B632" s="55"/>
      <c r="C632" s="54"/>
      <c r="D632" s="54"/>
      <c r="E632" s="54"/>
    </row>
    <row r="633" ht="14.25" customHeight="1">
      <c r="A633" s="54"/>
      <c r="B633" s="55"/>
      <c r="C633" s="54"/>
      <c r="D633" s="54"/>
      <c r="E633" s="54"/>
    </row>
    <row r="634" ht="14.25" customHeight="1">
      <c r="A634" s="54"/>
      <c r="B634" s="55"/>
      <c r="C634" s="54"/>
      <c r="D634" s="54"/>
      <c r="E634" s="54"/>
    </row>
    <row r="635" ht="14.25" customHeight="1">
      <c r="A635" s="54"/>
      <c r="B635" s="55"/>
      <c r="C635" s="54"/>
      <c r="D635" s="54"/>
      <c r="E635" s="54"/>
    </row>
    <row r="636" ht="14.25" customHeight="1">
      <c r="A636" s="54"/>
      <c r="B636" s="55"/>
      <c r="C636" s="54"/>
      <c r="D636" s="54"/>
      <c r="E636" s="54"/>
    </row>
    <row r="637" ht="14.25" customHeight="1">
      <c r="A637" s="54"/>
      <c r="B637" s="55"/>
      <c r="C637" s="54"/>
      <c r="D637" s="54"/>
      <c r="E637" s="54"/>
    </row>
    <row r="638" ht="14.25" customHeight="1">
      <c r="A638" s="54"/>
      <c r="B638" s="55"/>
      <c r="C638" s="54"/>
      <c r="D638" s="54"/>
      <c r="E638" s="54"/>
    </row>
    <row r="639" ht="14.25" customHeight="1">
      <c r="A639" s="54"/>
      <c r="B639" s="55"/>
      <c r="C639" s="54"/>
      <c r="D639" s="54"/>
      <c r="E639" s="54"/>
    </row>
    <row r="640" ht="14.25" customHeight="1">
      <c r="A640" s="54"/>
      <c r="B640" s="55"/>
      <c r="C640" s="54"/>
      <c r="D640" s="54"/>
      <c r="E640" s="54"/>
    </row>
    <row r="641" ht="14.25" customHeight="1">
      <c r="A641" s="54"/>
      <c r="B641" s="55"/>
      <c r="C641" s="54"/>
      <c r="D641" s="54"/>
      <c r="E641" s="54"/>
    </row>
    <row r="642" ht="14.25" customHeight="1">
      <c r="A642" s="54"/>
      <c r="B642" s="55"/>
      <c r="C642" s="54"/>
      <c r="D642" s="54"/>
      <c r="E642" s="54"/>
    </row>
    <row r="643" ht="14.25" customHeight="1">
      <c r="A643" s="54"/>
      <c r="B643" s="55"/>
      <c r="C643" s="54"/>
      <c r="D643" s="54"/>
      <c r="E643" s="54"/>
    </row>
    <row r="644" ht="14.25" customHeight="1">
      <c r="A644" s="54"/>
      <c r="B644" s="55"/>
      <c r="C644" s="54"/>
      <c r="D644" s="54"/>
      <c r="E644" s="54"/>
    </row>
    <row r="645" ht="14.25" customHeight="1">
      <c r="A645" s="54"/>
      <c r="B645" s="55"/>
      <c r="C645" s="54"/>
      <c r="D645" s="54"/>
      <c r="E645" s="54"/>
    </row>
    <row r="646" ht="14.25" customHeight="1">
      <c r="A646" s="54"/>
      <c r="B646" s="55"/>
      <c r="C646" s="54"/>
      <c r="D646" s="54"/>
      <c r="E646" s="54"/>
    </row>
    <row r="647" ht="14.25" customHeight="1">
      <c r="A647" s="54"/>
      <c r="B647" s="55"/>
      <c r="C647" s="54"/>
      <c r="D647" s="54"/>
      <c r="E647" s="54"/>
    </row>
    <row r="648" ht="14.25" customHeight="1">
      <c r="A648" s="54"/>
      <c r="B648" s="55"/>
      <c r="C648" s="54"/>
      <c r="D648" s="54"/>
      <c r="E648" s="54"/>
    </row>
    <row r="649" ht="14.25" customHeight="1">
      <c r="A649" s="54"/>
      <c r="B649" s="55"/>
      <c r="C649" s="54"/>
      <c r="D649" s="54"/>
      <c r="E649" s="54"/>
    </row>
    <row r="650" ht="14.25" customHeight="1">
      <c r="A650" s="54"/>
      <c r="B650" s="55"/>
      <c r="C650" s="54"/>
      <c r="D650" s="54"/>
      <c r="E650" s="54"/>
    </row>
    <row r="651" ht="14.25" customHeight="1">
      <c r="A651" s="54"/>
      <c r="B651" s="55"/>
      <c r="C651" s="54"/>
      <c r="D651" s="54"/>
      <c r="E651" s="54"/>
    </row>
    <row r="652" ht="14.25" customHeight="1">
      <c r="A652" s="54"/>
      <c r="B652" s="55"/>
      <c r="C652" s="54"/>
      <c r="D652" s="54"/>
      <c r="E652" s="54"/>
    </row>
    <row r="653" ht="14.25" customHeight="1">
      <c r="A653" s="54"/>
      <c r="B653" s="55"/>
      <c r="C653" s="54"/>
      <c r="D653" s="54"/>
      <c r="E653" s="54"/>
    </row>
    <row r="654" ht="14.25" customHeight="1">
      <c r="A654" s="54"/>
      <c r="B654" s="55"/>
      <c r="C654" s="54"/>
      <c r="D654" s="54"/>
      <c r="E654" s="54"/>
    </row>
    <row r="655" ht="14.25" customHeight="1">
      <c r="A655" s="54"/>
      <c r="B655" s="55"/>
      <c r="C655" s="54"/>
      <c r="D655" s="54"/>
      <c r="E655" s="54"/>
    </row>
    <row r="656" ht="14.25" customHeight="1">
      <c r="A656" s="54"/>
      <c r="B656" s="55"/>
      <c r="C656" s="54"/>
      <c r="D656" s="54"/>
      <c r="E656" s="54"/>
    </row>
    <row r="657" ht="14.25" customHeight="1">
      <c r="A657" s="54"/>
      <c r="B657" s="55"/>
      <c r="C657" s="54"/>
      <c r="D657" s="54"/>
      <c r="E657" s="54"/>
    </row>
    <row r="658" ht="14.25" customHeight="1">
      <c r="A658" s="54"/>
      <c r="B658" s="55"/>
      <c r="C658" s="54"/>
      <c r="D658" s="54"/>
      <c r="E658" s="54"/>
    </row>
    <row r="659" ht="14.25" customHeight="1">
      <c r="A659" s="54"/>
      <c r="B659" s="55"/>
      <c r="C659" s="54"/>
      <c r="D659" s="54"/>
      <c r="E659" s="54"/>
    </row>
    <row r="660" ht="14.25" customHeight="1">
      <c r="A660" s="54"/>
      <c r="B660" s="55"/>
      <c r="C660" s="54"/>
      <c r="D660" s="54"/>
      <c r="E660" s="54"/>
    </row>
    <row r="661" ht="14.25" customHeight="1">
      <c r="A661" s="54"/>
      <c r="B661" s="55"/>
      <c r="C661" s="54"/>
      <c r="D661" s="54"/>
      <c r="E661" s="54"/>
    </row>
    <row r="662" ht="14.25" customHeight="1">
      <c r="A662" s="54"/>
      <c r="B662" s="55"/>
      <c r="C662" s="54"/>
      <c r="D662" s="54"/>
      <c r="E662" s="54"/>
    </row>
    <row r="663" ht="14.25" customHeight="1">
      <c r="A663" s="54"/>
      <c r="B663" s="55"/>
      <c r="C663" s="54"/>
      <c r="D663" s="54"/>
      <c r="E663" s="54"/>
    </row>
    <row r="664" ht="14.25" customHeight="1">
      <c r="A664" s="54"/>
      <c r="B664" s="55"/>
      <c r="C664" s="54"/>
      <c r="D664" s="54"/>
      <c r="E664" s="54"/>
    </row>
    <row r="665" ht="14.25" customHeight="1">
      <c r="A665" s="54"/>
      <c r="B665" s="55"/>
      <c r="C665" s="54"/>
      <c r="D665" s="54"/>
      <c r="E665" s="54"/>
    </row>
    <row r="666" ht="14.25" customHeight="1">
      <c r="A666" s="54"/>
      <c r="B666" s="55"/>
      <c r="C666" s="54"/>
      <c r="D666" s="54"/>
      <c r="E666" s="54"/>
    </row>
    <row r="667" ht="14.25" customHeight="1">
      <c r="A667" s="54"/>
      <c r="B667" s="55"/>
      <c r="C667" s="54"/>
      <c r="D667" s="54"/>
      <c r="E667" s="54"/>
    </row>
    <row r="668" ht="14.25" customHeight="1">
      <c r="A668" s="54"/>
      <c r="B668" s="55"/>
      <c r="C668" s="54"/>
      <c r="D668" s="54"/>
      <c r="E668" s="54"/>
    </row>
    <row r="669" ht="14.25" customHeight="1">
      <c r="A669" s="54"/>
      <c r="B669" s="55"/>
      <c r="C669" s="54"/>
      <c r="D669" s="54"/>
      <c r="E669" s="54"/>
    </row>
    <row r="670" ht="14.25" customHeight="1">
      <c r="A670" s="54"/>
      <c r="B670" s="55"/>
      <c r="C670" s="54"/>
      <c r="D670" s="54"/>
      <c r="E670" s="54"/>
    </row>
    <row r="671" ht="14.25" customHeight="1">
      <c r="A671" s="54"/>
      <c r="B671" s="55"/>
      <c r="C671" s="54"/>
      <c r="D671" s="54"/>
      <c r="E671" s="54"/>
    </row>
    <row r="672" ht="14.25" customHeight="1">
      <c r="A672" s="54"/>
      <c r="B672" s="55"/>
      <c r="C672" s="54"/>
      <c r="D672" s="54"/>
      <c r="E672" s="54"/>
    </row>
    <row r="673" ht="14.25" customHeight="1">
      <c r="A673" s="54"/>
      <c r="B673" s="55"/>
      <c r="C673" s="54"/>
      <c r="D673" s="54"/>
      <c r="E673" s="54"/>
    </row>
    <row r="674" ht="14.25" customHeight="1">
      <c r="A674" s="54"/>
      <c r="B674" s="55"/>
      <c r="C674" s="54"/>
      <c r="D674" s="54"/>
      <c r="E674" s="54"/>
    </row>
    <row r="675" ht="14.25" customHeight="1">
      <c r="A675" s="54"/>
      <c r="B675" s="55"/>
      <c r="C675" s="54"/>
      <c r="D675" s="54"/>
      <c r="E675" s="54"/>
    </row>
    <row r="676" ht="14.25" customHeight="1">
      <c r="A676" s="54"/>
      <c r="B676" s="55"/>
      <c r="C676" s="54"/>
      <c r="D676" s="54"/>
      <c r="E676" s="54"/>
    </row>
    <row r="677" ht="14.25" customHeight="1">
      <c r="A677" s="54"/>
      <c r="B677" s="55"/>
      <c r="C677" s="54"/>
      <c r="D677" s="54"/>
      <c r="E677" s="54"/>
    </row>
    <row r="678" ht="14.25" customHeight="1">
      <c r="A678" s="54"/>
      <c r="B678" s="55"/>
      <c r="C678" s="54"/>
      <c r="D678" s="54"/>
      <c r="E678" s="54"/>
    </row>
    <row r="679" ht="14.25" customHeight="1">
      <c r="A679" s="54"/>
      <c r="B679" s="55"/>
      <c r="C679" s="54"/>
      <c r="D679" s="54"/>
      <c r="E679" s="54"/>
    </row>
    <row r="680" ht="14.25" customHeight="1">
      <c r="A680" s="54"/>
      <c r="B680" s="55"/>
      <c r="C680" s="54"/>
      <c r="D680" s="54"/>
      <c r="E680" s="54"/>
    </row>
    <row r="681" ht="14.25" customHeight="1">
      <c r="A681" s="54"/>
      <c r="B681" s="55"/>
      <c r="C681" s="54"/>
      <c r="D681" s="54"/>
      <c r="E681" s="54"/>
    </row>
    <row r="682" ht="14.25" customHeight="1">
      <c r="A682" s="54"/>
      <c r="B682" s="55"/>
      <c r="C682" s="54"/>
      <c r="D682" s="54"/>
      <c r="E682" s="54"/>
    </row>
    <row r="683" ht="14.25" customHeight="1">
      <c r="A683" s="54"/>
      <c r="B683" s="55"/>
      <c r="C683" s="54"/>
      <c r="D683" s="54"/>
      <c r="E683" s="54"/>
    </row>
    <row r="684" ht="14.25" customHeight="1">
      <c r="A684" s="54"/>
      <c r="B684" s="55"/>
      <c r="C684" s="54"/>
      <c r="D684" s="54"/>
      <c r="E684" s="54"/>
    </row>
    <row r="685" ht="14.25" customHeight="1">
      <c r="A685" s="54"/>
      <c r="B685" s="55"/>
      <c r="C685" s="54"/>
      <c r="D685" s="54"/>
      <c r="E685" s="54"/>
    </row>
    <row r="686" ht="14.25" customHeight="1">
      <c r="A686" s="54"/>
      <c r="B686" s="55"/>
      <c r="C686" s="54"/>
      <c r="D686" s="54"/>
      <c r="E686" s="54"/>
    </row>
    <row r="687" ht="14.25" customHeight="1">
      <c r="A687" s="54"/>
      <c r="B687" s="55"/>
      <c r="C687" s="54"/>
      <c r="D687" s="54"/>
      <c r="E687" s="54"/>
    </row>
    <row r="688" ht="14.25" customHeight="1">
      <c r="A688" s="54"/>
      <c r="B688" s="55"/>
      <c r="C688" s="54"/>
      <c r="D688" s="54"/>
      <c r="E688" s="54"/>
    </row>
    <row r="689" ht="14.25" customHeight="1">
      <c r="A689" s="54"/>
      <c r="B689" s="55"/>
      <c r="C689" s="54"/>
      <c r="D689" s="54"/>
      <c r="E689" s="54"/>
    </row>
    <row r="690" ht="14.25" customHeight="1">
      <c r="A690" s="54"/>
      <c r="B690" s="55"/>
      <c r="C690" s="54"/>
      <c r="D690" s="54"/>
      <c r="E690" s="54"/>
    </row>
    <row r="691" ht="14.25" customHeight="1">
      <c r="A691" s="54"/>
      <c r="B691" s="55"/>
      <c r="C691" s="54"/>
      <c r="D691" s="54"/>
      <c r="E691" s="54"/>
    </row>
    <row r="692" ht="14.25" customHeight="1">
      <c r="A692" s="54"/>
      <c r="B692" s="55"/>
      <c r="C692" s="54"/>
      <c r="D692" s="54"/>
      <c r="E692" s="54"/>
    </row>
    <row r="693" ht="14.25" customHeight="1">
      <c r="A693" s="54"/>
      <c r="B693" s="55"/>
      <c r="C693" s="54"/>
      <c r="D693" s="54"/>
      <c r="E693" s="54"/>
    </row>
    <row r="694" ht="14.25" customHeight="1">
      <c r="A694" s="54"/>
      <c r="B694" s="55"/>
      <c r="C694" s="54"/>
      <c r="D694" s="54"/>
      <c r="E694" s="54"/>
    </row>
    <row r="695" ht="14.25" customHeight="1">
      <c r="A695" s="54"/>
      <c r="B695" s="55"/>
      <c r="C695" s="54"/>
      <c r="D695" s="54"/>
      <c r="E695" s="54"/>
    </row>
    <row r="696" ht="14.25" customHeight="1">
      <c r="A696" s="54"/>
      <c r="B696" s="55"/>
      <c r="C696" s="54"/>
      <c r="D696" s="54"/>
      <c r="E696" s="54"/>
    </row>
    <row r="697" ht="14.25" customHeight="1">
      <c r="A697" s="54"/>
      <c r="B697" s="55"/>
      <c r="C697" s="54"/>
      <c r="D697" s="54"/>
      <c r="E697" s="54"/>
    </row>
    <row r="698" ht="14.25" customHeight="1">
      <c r="A698" s="54"/>
      <c r="B698" s="55"/>
      <c r="C698" s="54"/>
      <c r="D698" s="54"/>
      <c r="E698" s="54"/>
    </row>
    <row r="699" ht="14.25" customHeight="1">
      <c r="A699" s="54"/>
      <c r="B699" s="55"/>
      <c r="C699" s="54"/>
      <c r="D699" s="54"/>
      <c r="E699" s="54"/>
    </row>
    <row r="700" ht="14.25" customHeight="1">
      <c r="A700" s="54"/>
      <c r="B700" s="55"/>
      <c r="C700" s="54"/>
      <c r="D700" s="54"/>
      <c r="E700" s="54"/>
    </row>
    <row r="701" ht="14.25" customHeight="1">
      <c r="A701" s="54"/>
      <c r="B701" s="55"/>
      <c r="C701" s="54"/>
      <c r="D701" s="54"/>
      <c r="E701" s="54"/>
    </row>
    <row r="702" ht="14.25" customHeight="1">
      <c r="A702" s="54"/>
      <c r="B702" s="55"/>
      <c r="C702" s="54"/>
      <c r="D702" s="54"/>
      <c r="E702" s="54"/>
    </row>
    <row r="703" ht="14.25" customHeight="1">
      <c r="A703" s="54"/>
      <c r="B703" s="55"/>
      <c r="C703" s="54"/>
      <c r="D703" s="54"/>
      <c r="E703" s="54"/>
    </row>
    <row r="704" ht="14.25" customHeight="1">
      <c r="A704" s="54"/>
      <c r="B704" s="55"/>
      <c r="C704" s="54"/>
      <c r="D704" s="54"/>
      <c r="E704" s="54"/>
    </row>
    <row r="705" ht="14.25" customHeight="1">
      <c r="A705" s="54"/>
      <c r="B705" s="55"/>
      <c r="C705" s="54"/>
      <c r="D705" s="54"/>
      <c r="E705" s="54"/>
    </row>
    <row r="706" ht="14.25" customHeight="1">
      <c r="A706" s="54"/>
      <c r="B706" s="55"/>
      <c r="C706" s="54"/>
      <c r="D706" s="54"/>
      <c r="E706" s="54"/>
    </row>
    <row r="707" ht="14.25" customHeight="1">
      <c r="A707" s="54"/>
      <c r="B707" s="55"/>
      <c r="C707" s="54"/>
      <c r="D707" s="54"/>
      <c r="E707" s="54"/>
    </row>
    <row r="708" ht="14.25" customHeight="1">
      <c r="A708" s="54"/>
      <c r="B708" s="55"/>
      <c r="C708" s="54"/>
      <c r="D708" s="54"/>
      <c r="E708" s="54"/>
    </row>
    <row r="709" ht="14.25" customHeight="1">
      <c r="A709" s="54"/>
      <c r="B709" s="55"/>
      <c r="C709" s="54"/>
      <c r="D709" s="54"/>
      <c r="E709" s="54"/>
    </row>
    <row r="710" ht="14.25" customHeight="1">
      <c r="A710" s="54"/>
      <c r="B710" s="55"/>
      <c r="C710" s="54"/>
      <c r="D710" s="54"/>
      <c r="E710" s="54"/>
    </row>
    <row r="711" ht="14.25" customHeight="1">
      <c r="A711" s="54"/>
      <c r="B711" s="55"/>
      <c r="C711" s="54"/>
      <c r="D711" s="54"/>
      <c r="E711" s="54"/>
    </row>
    <row r="712" ht="14.25" customHeight="1">
      <c r="A712" s="54"/>
      <c r="B712" s="55"/>
      <c r="C712" s="54"/>
      <c r="D712" s="54"/>
      <c r="E712" s="54"/>
    </row>
    <row r="713" ht="14.25" customHeight="1">
      <c r="A713" s="54"/>
      <c r="B713" s="55"/>
      <c r="C713" s="54"/>
      <c r="D713" s="54"/>
      <c r="E713" s="54"/>
    </row>
    <row r="714" ht="14.25" customHeight="1">
      <c r="A714" s="54"/>
      <c r="B714" s="55"/>
      <c r="C714" s="54"/>
      <c r="D714" s="54"/>
      <c r="E714" s="54"/>
    </row>
    <row r="715" ht="14.25" customHeight="1">
      <c r="A715" s="54"/>
      <c r="B715" s="55"/>
      <c r="C715" s="54"/>
      <c r="D715" s="54"/>
      <c r="E715" s="54"/>
    </row>
    <row r="716" ht="14.25" customHeight="1">
      <c r="A716" s="54"/>
      <c r="B716" s="55"/>
      <c r="C716" s="54"/>
      <c r="D716" s="54"/>
      <c r="E716" s="54"/>
    </row>
    <row r="717" ht="14.25" customHeight="1">
      <c r="A717" s="54"/>
      <c r="B717" s="55"/>
      <c r="C717" s="54"/>
      <c r="D717" s="54"/>
      <c r="E717" s="54"/>
    </row>
    <row r="718" ht="14.25" customHeight="1">
      <c r="A718" s="54"/>
      <c r="B718" s="55"/>
      <c r="C718" s="54"/>
      <c r="D718" s="54"/>
      <c r="E718" s="54"/>
    </row>
    <row r="719" ht="14.25" customHeight="1">
      <c r="A719" s="54"/>
      <c r="B719" s="55"/>
      <c r="C719" s="54"/>
      <c r="D719" s="54"/>
      <c r="E719" s="54"/>
    </row>
    <row r="720" ht="14.25" customHeight="1">
      <c r="A720" s="54"/>
      <c r="B720" s="55"/>
      <c r="C720" s="54"/>
      <c r="D720" s="54"/>
      <c r="E720" s="54"/>
    </row>
    <row r="721" ht="14.25" customHeight="1">
      <c r="A721" s="54"/>
      <c r="B721" s="55"/>
      <c r="C721" s="54"/>
      <c r="D721" s="54"/>
      <c r="E721" s="54"/>
    </row>
    <row r="722" ht="14.25" customHeight="1">
      <c r="A722" s="54"/>
      <c r="B722" s="55"/>
      <c r="C722" s="54"/>
      <c r="D722" s="54"/>
      <c r="E722" s="54"/>
    </row>
    <row r="723" ht="14.25" customHeight="1">
      <c r="A723" s="54"/>
      <c r="B723" s="55"/>
      <c r="C723" s="54"/>
      <c r="D723" s="54"/>
      <c r="E723" s="54"/>
    </row>
    <row r="724" ht="14.25" customHeight="1">
      <c r="A724" s="54"/>
      <c r="B724" s="55"/>
      <c r="C724" s="54"/>
      <c r="D724" s="54"/>
      <c r="E724" s="54"/>
    </row>
    <row r="725" ht="14.25" customHeight="1">
      <c r="A725" s="54"/>
      <c r="B725" s="55"/>
      <c r="C725" s="54"/>
      <c r="D725" s="54"/>
      <c r="E725" s="54"/>
    </row>
    <row r="726" ht="14.25" customHeight="1">
      <c r="A726" s="54"/>
      <c r="B726" s="55"/>
      <c r="C726" s="54"/>
      <c r="D726" s="54"/>
      <c r="E726" s="54"/>
    </row>
    <row r="727" ht="14.25" customHeight="1">
      <c r="A727" s="54"/>
      <c r="B727" s="55"/>
      <c r="C727" s="54"/>
      <c r="D727" s="54"/>
      <c r="E727" s="54"/>
    </row>
    <row r="728" ht="14.25" customHeight="1">
      <c r="A728" s="54"/>
      <c r="B728" s="55"/>
      <c r="C728" s="54"/>
      <c r="D728" s="54"/>
      <c r="E728" s="54"/>
    </row>
    <row r="729" ht="14.25" customHeight="1">
      <c r="A729" s="54"/>
      <c r="B729" s="55"/>
      <c r="C729" s="54"/>
      <c r="D729" s="54"/>
      <c r="E729" s="54"/>
    </row>
    <row r="730" ht="14.25" customHeight="1">
      <c r="A730" s="54"/>
      <c r="B730" s="55"/>
      <c r="C730" s="54"/>
      <c r="D730" s="54"/>
      <c r="E730" s="54"/>
    </row>
    <row r="731" ht="14.25" customHeight="1">
      <c r="A731" s="54"/>
      <c r="B731" s="55"/>
      <c r="C731" s="54"/>
      <c r="D731" s="54"/>
      <c r="E731" s="54"/>
    </row>
    <row r="732" ht="14.25" customHeight="1">
      <c r="A732" s="54"/>
      <c r="B732" s="55"/>
      <c r="C732" s="54"/>
      <c r="D732" s="54"/>
      <c r="E732" s="54"/>
    </row>
    <row r="733" ht="14.25" customHeight="1">
      <c r="A733" s="54"/>
      <c r="B733" s="55"/>
      <c r="C733" s="54"/>
      <c r="D733" s="54"/>
      <c r="E733" s="54"/>
    </row>
    <row r="734" ht="14.25" customHeight="1">
      <c r="A734" s="54"/>
      <c r="B734" s="55"/>
      <c r="C734" s="54"/>
      <c r="D734" s="54"/>
      <c r="E734" s="54"/>
    </row>
    <row r="735" ht="14.25" customHeight="1">
      <c r="A735" s="54"/>
      <c r="B735" s="55"/>
      <c r="C735" s="54"/>
      <c r="D735" s="54"/>
      <c r="E735" s="54"/>
    </row>
    <row r="736" ht="14.25" customHeight="1">
      <c r="A736" s="54"/>
      <c r="B736" s="55"/>
      <c r="C736" s="54"/>
      <c r="D736" s="54"/>
      <c r="E736" s="54"/>
    </row>
    <row r="737" ht="14.25" customHeight="1">
      <c r="A737" s="54"/>
      <c r="B737" s="55"/>
      <c r="C737" s="54"/>
      <c r="D737" s="54"/>
      <c r="E737" s="54"/>
    </row>
    <row r="738" ht="14.25" customHeight="1">
      <c r="A738" s="54"/>
      <c r="B738" s="55"/>
      <c r="C738" s="54"/>
      <c r="D738" s="54"/>
      <c r="E738" s="54"/>
    </row>
    <row r="739" ht="14.25" customHeight="1">
      <c r="A739" s="54"/>
      <c r="B739" s="55"/>
      <c r="C739" s="54"/>
      <c r="D739" s="54"/>
      <c r="E739" s="54"/>
    </row>
    <row r="740" ht="14.25" customHeight="1">
      <c r="A740" s="54"/>
      <c r="B740" s="55"/>
      <c r="C740" s="54"/>
      <c r="D740" s="54"/>
      <c r="E740" s="54"/>
    </row>
    <row r="741" ht="14.25" customHeight="1">
      <c r="A741" s="54"/>
      <c r="B741" s="55"/>
      <c r="C741" s="54"/>
      <c r="D741" s="54"/>
      <c r="E741" s="54"/>
    </row>
    <row r="742" ht="14.25" customHeight="1">
      <c r="A742" s="54"/>
      <c r="B742" s="55"/>
      <c r="C742" s="54"/>
      <c r="D742" s="54"/>
      <c r="E742" s="54"/>
    </row>
    <row r="743" ht="14.25" customHeight="1">
      <c r="A743" s="54"/>
      <c r="B743" s="55"/>
      <c r="C743" s="54"/>
      <c r="D743" s="54"/>
      <c r="E743" s="54"/>
    </row>
    <row r="744" ht="14.25" customHeight="1">
      <c r="A744" s="54"/>
      <c r="B744" s="55"/>
      <c r="C744" s="54"/>
      <c r="D744" s="54"/>
      <c r="E744" s="54"/>
    </row>
    <row r="745" ht="14.25" customHeight="1">
      <c r="A745" s="54"/>
      <c r="B745" s="55"/>
      <c r="C745" s="54"/>
      <c r="D745" s="54"/>
      <c r="E745" s="54"/>
    </row>
    <row r="746" ht="14.25" customHeight="1">
      <c r="A746" s="54"/>
      <c r="B746" s="55"/>
      <c r="C746" s="54"/>
      <c r="D746" s="54"/>
      <c r="E746" s="54"/>
    </row>
    <row r="747" ht="14.25" customHeight="1">
      <c r="A747" s="54"/>
      <c r="B747" s="55"/>
      <c r="C747" s="54"/>
      <c r="D747" s="54"/>
      <c r="E747" s="54"/>
    </row>
    <row r="748" ht="14.25" customHeight="1">
      <c r="A748" s="54"/>
      <c r="B748" s="55"/>
      <c r="C748" s="54"/>
      <c r="D748" s="54"/>
      <c r="E748" s="54"/>
    </row>
    <row r="749" ht="14.25" customHeight="1">
      <c r="A749" s="54"/>
      <c r="B749" s="55"/>
      <c r="C749" s="54"/>
      <c r="D749" s="54"/>
      <c r="E749" s="54"/>
    </row>
    <row r="750" ht="14.25" customHeight="1">
      <c r="A750" s="54"/>
      <c r="B750" s="55"/>
      <c r="C750" s="54"/>
      <c r="D750" s="54"/>
      <c r="E750" s="54"/>
    </row>
    <row r="751" ht="14.25" customHeight="1">
      <c r="A751" s="54"/>
      <c r="B751" s="55"/>
      <c r="C751" s="54"/>
      <c r="D751" s="54"/>
      <c r="E751" s="54"/>
    </row>
    <row r="752" ht="14.25" customHeight="1">
      <c r="A752" s="54"/>
      <c r="B752" s="55"/>
      <c r="C752" s="54"/>
      <c r="D752" s="54"/>
      <c r="E752" s="54"/>
    </row>
    <row r="753" ht="14.25" customHeight="1">
      <c r="A753" s="54"/>
      <c r="B753" s="55"/>
      <c r="C753" s="54"/>
      <c r="D753" s="54"/>
      <c r="E753" s="54"/>
    </row>
    <row r="754" ht="14.25" customHeight="1">
      <c r="A754" s="54"/>
      <c r="B754" s="55"/>
      <c r="C754" s="54"/>
      <c r="D754" s="54"/>
      <c r="E754" s="54"/>
    </row>
    <row r="755" ht="14.25" customHeight="1">
      <c r="A755" s="54"/>
      <c r="B755" s="55"/>
      <c r="C755" s="54"/>
      <c r="D755" s="54"/>
      <c r="E755" s="54"/>
    </row>
    <row r="756" ht="14.25" customHeight="1">
      <c r="A756" s="54"/>
      <c r="B756" s="55"/>
      <c r="C756" s="54"/>
      <c r="D756" s="54"/>
      <c r="E756" s="54"/>
    </row>
    <row r="757" ht="14.25" customHeight="1">
      <c r="A757" s="54"/>
      <c r="B757" s="55"/>
      <c r="C757" s="54"/>
      <c r="D757" s="54"/>
      <c r="E757" s="54"/>
    </row>
    <row r="758" ht="14.25" customHeight="1">
      <c r="A758" s="54"/>
      <c r="B758" s="55"/>
      <c r="C758" s="54"/>
      <c r="D758" s="54"/>
      <c r="E758" s="54"/>
    </row>
    <row r="759" ht="14.25" customHeight="1">
      <c r="A759" s="54"/>
      <c r="B759" s="55"/>
      <c r="C759" s="54"/>
      <c r="D759" s="54"/>
      <c r="E759" s="54"/>
    </row>
    <row r="760" ht="14.25" customHeight="1">
      <c r="A760" s="54"/>
      <c r="B760" s="55"/>
      <c r="C760" s="54"/>
      <c r="D760" s="54"/>
      <c r="E760" s="54"/>
    </row>
    <row r="761" ht="14.25" customHeight="1">
      <c r="A761" s="54"/>
      <c r="B761" s="55"/>
      <c r="C761" s="54"/>
      <c r="D761" s="54"/>
      <c r="E761" s="54"/>
    </row>
    <row r="762" ht="14.25" customHeight="1">
      <c r="A762" s="54"/>
      <c r="B762" s="55"/>
      <c r="C762" s="54"/>
      <c r="D762" s="54"/>
      <c r="E762" s="54"/>
    </row>
    <row r="763" ht="14.25" customHeight="1">
      <c r="A763" s="54"/>
      <c r="B763" s="55"/>
      <c r="C763" s="54"/>
      <c r="D763" s="54"/>
      <c r="E763" s="54"/>
    </row>
    <row r="764" ht="14.25" customHeight="1">
      <c r="A764" s="54"/>
      <c r="B764" s="55"/>
      <c r="C764" s="54"/>
      <c r="D764" s="54"/>
      <c r="E764" s="54"/>
    </row>
    <row r="765" ht="14.25" customHeight="1">
      <c r="A765" s="54"/>
      <c r="B765" s="55"/>
      <c r="C765" s="54"/>
      <c r="D765" s="54"/>
      <c r="E765" s="54"/>
    </row>
    <row r="766" ht="14.25" customHeight="1">
      <c r="A766" s="54"/>
      <c r="B766" s="55"/>
      <c r="C766" s="54"/>
      <c r="D766" s="54"/>
      <c r="E766" s="54"/>
    </row>
    <row r="767" ht="14.25" customHeight="1">
      <c r="A767" s="54"/>
      <c r="B767" s="55"/>
      <c r="C767" s="54"/>
      <c r="D767" s="54"/>
      <c r="E767" s="54"/>
    </row>
    <row r="768" ht="14.25" customHeight="1">
      <c r="A768" s="54"/>
      <c r="B768" s="55"/>
      <c r="C768" s="54"/>
      <c r="D768" s="54"/>
      <c r="E768" s="54"/>
    </row>
    <row r="769" ht="14.25" customHeight="1">
      <c r="A769" s="54"/>
      <c r="B769" s="55"/>
      <c r="C769" s="54"/>
      <c r="D769" s="54"/>
      <c r="E769" s="54"/>
    </row>
    <row r="770" ht="14.25" customHeight="1">
      <c r="A770" s="54"/>
      <c r="B770" s="55"/>
      <c r="C770" s="54"/>
      <c r="D770" s="54"/>
      <c r="E770" s="54"/>
    </row>
    <row r="771" ht="14.25" customHeight="1">
      <c r="A771" s="54"/>
      <c r="B771" s="55"/>
      <c r="C771" s="54"/>
      <c r="D771" s="54"/>
      <c r="E771" s="54"/>
    </row>
    <row r="772" ht="14.25" customHeight="1">
      <c r="A772" s="54"/>
      <c r="B772" s="55"/>
      <c r="C772" s="54"/>
      <c r="D772" s="54"/>
      <c r="E772" s="54"/>
    </row>
    <row r="773" ht="14.25" customHeight="1">
      <c r="A773" s="54"/>
      <c r="B773" s="55"/>
      <c r="C773" s="54"/>
      <c r="D773" s="54"/>
      <c r="E773" s="54"/>
    </row>
    <row r="774" ht="14.25" customHeight="1">
      <c r="A774" s="54"/>
      <c r="B774" s="55"/>
      <c r="C774" s="54"/>
      <c r="D774" s="54"/>
      <c r="E774" s="54"/>
    </row>
    <row r="775" ht="14.25" customHeight="1">
      <c r="A775" s="54"/>
      <c r="B775" s="55"/>
      <c r="C775" s="54"/>
      <c r="D775" s="54"/>
      <c r="E775" s="54"/>
    </row>
    <row r="776" ht="14.25" customHeight="1">
      <c r="A776" s="54"/>
      <c r="B776" s="55"/>
      <c r="C776" s="54"/>
      <c r="D776" s="54"/>
      <c r="E776" s="54"/>
    </row>
    <row r="777" ht="14.25" customHeight="1">
      <c r="A777" s="54"/>
      <c r="B777" s="55"/>
      <c r="C777" s="54"/>
      <c r="D777" s="54"/>
      <c r="E777" s="54"/>
    </row>
    <row r="778" ht="14.25" customHeight="1">
      <c r="A778" s="54"/>
      <c r="B778" s="55"/>
      <c r="C778" s="54"/>
      <c r="D778" s="54"/>
      <c r="E778" s="54"/>
    </row>
    <row r="779" ht="14.25" customHeight="1">
      <c r="A779" s="54"/>
      <c r="B779" s="55"/>
      <c r="C779" s="54"/>
      <c r="D779" s="54"/>
      <c r="E779" s="54"/>
    </row>
    <row r="780" ht="14.25" customHeight="1">
      <c r="A780" s="54"/>
      <c r="B780" s="55"/>
      <c r="C780" s="54"/>
      <c r="D780" s="54"/>
      <c r="E780" s="54"/>
    </row>
    <row r="781" ht="14.25" customHeight="1">
      <c r="A781" s="54"/>
      <c r="B781" s="55"/>
      <c r="C781" s="54"/>
      <c r="D781" s="54"/>
      <c r="E781" s="54"/>
    </row>
    <row r="782" ht="14.25" customHeight="1">
      <c r="A782" s="54"/>
      <c r="B782" s="55"/>
      <c r="C782" s="54"/>
      <c r="D782" s="54"/>
      <c r="E782" s="54"/>
    </row>
    <row r="783" ht="14.25" customHeight="1">
      <c r="A783" s="54"/>
      <c r="B783" s="55"/>
      <c r="C783" s="54"/>
      <c r="D783" s="54"/>
      <c r="E783" s="54"/>
    </row>
    <row r="784" ht="14.25" customHeight="1">
      <c r="A784" s="54"/>
      <c r="B784" s="55"/>
      <c r="C784" s="54"/>
      <c r="D784" s="54"/>
      <c r="E784" s="54"/>
    </row>
    <row r="785" ht="14.25" customHeight="1">
      <c r="A785" s="54"/>
      <c r="B785" s="55"/>
      <c r="C785" s="54"/>
      <c r="D785" s="54"/>
      <c r="E785" s="54"/>
    </row>
    <row r="786" ht="14.25" customHeight="1">
      <c r="A786" s="54"/>
      <c r="B786" s="55"/>
      <c r="C786" s="54"/>
      <c r="D786" s="54"/>
      <c r="E786" s="54"/>
    </row>
    <row r="787" ht="14.25" customHeight="1">
      <c r="A787" s="54"/>
      <c r="B787" s="55"/>
      <c r="C787" s="54"/>
      <c r="D787" s="54"/>
      <c r="E787" s="54"/>
    </row>
    <row r="788" ht="14.25" customHeight="1">
      <c r="A788" s="54"/>
      <c r="B788" s="55"/>
      <c r="C788" s="54"/>
      <c r="D788" s="54"/>
      <c r="E788" s="54"/>
    </row>
    <row r="789" ht="14.25" customHeight="1">
      <c r="A789" s="54"/>
      <c r="B789" s="55"/>
      <c r="C789" s="54"/>
      <c r="D789" s="54"/>
      <c r="E789" s="54"/>
    </row>
    <row r="790" ht="14.25" customHeight="1">
      <c r="A790" s="54"/>
      <c r="B790" s="55"/>
      <c r="C790" s="54"/>
      <c r="D790" s="54"/>
      <c r="E790" s="54"/>
    </row>
    <row r="791" ht="14.25" customHeight="1">
      <c r="A791" s="54"/>
      <c r="B791" s="55"/>
      <c r="C791" s="54"/>
      <c r="D791" s="54"/>
      <c r="E791" s="54"/>
    </row>
    <row r="792" ht="14.25" customHeight="1">
      <c r="A792" s="54"/>
      <c r="B792" s="55"/>
      <c r="C792" s="54"/>
      <c r="D792" s="54"/>
      <c r="E792" s="54"/>
    </row>
    <row r="793" ht="14.25" customHeight="1">
      <c r="A793" s="54"/>
      <c r="B793" s="55"/>
      <c r="C793" s="54"/>
      <c r="D793" s="54"/>
      <c r="E793" s="54"/>
    </row>
    <row r="794" ht="14.25" customHeight="1">
      <c r="A794" s="54"/>
      <c r="B794" s="55"/>
      <c r="C794" s="54"/>
      <c r="D794" s="54"/>
      <c r="E794" s="54"/>
    </row>
    <row r="795" ht="14.25" customHeight="1">
      <c r="A795" s="54"/>
      <c r="B795" s="55"/>
      <c r="C795" s="54"/>
      <c r="D795" s="54"/>
      <c r="E795" s="54"/>
    </row>
    <row r="796" ht="14.25" customHeight="1">
      <c r="A796" s="54"/>
      <c r="B796" s="55"/>
      <c r="C796" s="54"/>
      <c r="D796" s="54"/>
      <c r="E796" s="54"/>
    </row>
    <row r="797" ht="14.25" customHeight="1">
      <c r="A797" s="54"/>
      <c r="B797" s="55"/>
      <c r="C797" s="54"/>
      <c r="D797" s="54"/>
      <c r="E797" s="54"/>
    </row>
    <row r="798" ht="14.25" customHeight="1">
      <c r="A798" s="54"/>
      <c r="B798" s="55"/>
      <c r="C798" s="54"/>
      <c r="D798" s="54"/>
      <c r="E798" s="54"/>
    </row>
    <row r="799" ht="14.25" customHeight="1">
      <c r="A799" s="54"/>
      <c r="B799" s="55"/>
      <c r="C799" s="54"/>
      <c r="D799" s="54"/>
      <c r="E799" s="54"/>
    </row>
    <row r="800" ht="14.25" customHeight="1">
      <c r="A800" s="54"/>
      <c r="B800" s="55"/>
      <c r="C800" s="54"/>
      <c r="D800" s="54"/>
      <c r="E800" s="54"/>
    </row>
    <row r="801" ht="14.25" customHeight="1">
      <c r="A801" s="54"/>
      <c r="B801" s="55"/>
      <c r="C801" s="54"/>
      <c r="D801" s="54"/>
      <c r="E801" s="54"/>
    </row>
    <row r="802" ht="14.25" customHeight="1">
      <c r="A802" s="54"/>
      <c r="B802" s="55"/>
      <c r="C802" s="54"/>
      <c r="D802" s="54"/>
      <c r="E802" s="54"/>
    </row>
    <row r="803" ht="14.25" customHeight="1">
      <c r="A803" s="54"/>
      <c r="B803" s="55"/>
      <c r="C803" s="54"/>
      <c r="D803" s="54"/>
      <c r="E803" s="54"/>
    </row>
    <row r="804" ht="14.25" customHeight="1">
      <c r="A804" s="54"/>
      <c r="B804" s="55"/>
      <c r="C804" s="54"/>
      <c r="D804" s="54"/>
      <c r="E804" s="54"/>
    </row>
    <row r="805" ht="14.25" customHeight="1">
      <c r="A805" s="54"/>
      <c r="B805" s="55"/>
      <c r="C805" s="54"/>
      <c r="D805" s="54"/>
      <c r="E805" s="54"/>
    </row>
    <row r="806" ht="14.25" customHeight="1">
      <c r="A806" s="54"/>
      <c r="B806" s="55"/>
      <c r="C806" s="54"/>
      <c r="D806" s="54"/>
      <c r="E806" s="54"/>
    </row>
    <row r="807" ht="14.25" customHeight="1">
      <c r="A807" s="54"/>
      <c r="B807" s="55"/>
      <c r="C807" s="54"/>
      <c r="D807" s="54"/>
      <c r="E807" s="54"/>
    </row>
    <row r="808" ht="14.25" customHeight="1">
      <c r="A808" s="54"/>
      <c r="B808" s="55"/>
      <c r="C808" s="54"/>
      <c r="D808" s="54"/>
      <c r="E808" s="54"/>
    </row>
    <row r="809" ht="14.25" customHeight="1">
      <c r="A809" s="54"/>
      <c r="B809" s="55"/>
      <c r="C809" s="54"/>
      <c r="D809" s="54"/>
      <c r="E809" s="54"/>
    </row>
    <row r="810" ht="14.25" customHeight="1">
      <c r="A810" s="54"/>
      <c r="B810" s="55"/>
      <c r="C810" s="54"/>
      <c r="D810" s="54"/>
      <c r="E810" s="54"/>
    </row>
    <row r="811" ht="14.25" customHeight="1">
      <c r="A811" s="54"/>
      <c r="B811" s="55"/>
      <c r="C811" s="54"/>
      <c r="D811" s="54"/>
      <c r="E811" s="54"/>
    </row>
    <row r="812" ht="14.25" customHeight="1">
      <c r="A812" s="54"/>
      <c r="B812" s="55"/>
      <c r="C812" s="54"/>
      <c r="D812" s="54"/>
      <c r="E812" s="54"/>
    </row>
    <row r="813" ht="14.25" customHeight="1">
      <c r="A813" s="54"/>
      <c r="B813" s="55"/>
      <c r="C813" s="54"/>
      <c r="D813" s="54"/>
      <c r="E813" s="54"/>
    </row>
    <row r="814" ht="14.25" customHeight="1">
      <c r="A814" s="54"/>
      <c r="B814" s="55"/>
      <c r="C814" s="54"/>
      <c r="D814" s="54"/>
      <c r="E814" s="54"/>
    </row>
    <row r="815" ht="14.25" customHeight="1">
      <c r="A815" s="54"/>
      <c r="B815" s="55"/>
      <c r="C815" s="54"/>
      <c r="D815" s="54"/>
      <c r="E815" s="54"/>
    </row>
    <row r="816" ht="14.25" customHeight="1">
      <c r="A816" s="54"/>
      <c r="B816" s="55"/>
      <c r="C816" s="54"/>
      <c r="D816" s="54"/>
      <c r="E816" s="54"/>
    </row>
    <row r="817" ht="14.25" customHeight="1">
      <c r="A817" s="54"/>
      <c r="B817" s="55"/>
      <c r="C817" s="54"/>
      <c r="D817" s="54"/>
      <c r="E817" s="54"/>
    </row>
    <row r="818" ht="14.25" customHeight="1">
      <c r="A818" s="54"/>
      <c r="B818" s="55"/>
      <c r="C818" s="54"/>
      <c r="D818" s="54"/>
      <c r="E818" s="54"/>
    </row>
    <row r="819" ht="14.25" customHeight="1">
      <c r="A819" s="54"/>
      <c r="B819" s="55"/>
      <c r="C819" s="54"/>
      <c r="D819" s="54"/>
      <c r="E819" s="54"/>
    </row>
    <row r="820" ht="14.25" customHeight="1">
      <c r="A820" s="54"/>
      <c r="B820" s="55"/>
      <c r="C820" s="54"/>
      <c r="D820" s="54"/>
      <c r="E820" s="54"/>
    </row>
    <row r="821" ht="14.25" customHeight="1">
      <c r="A821" s="54"/>
      <c r="B821" s="55"/>
      <c r="C821" s="54"/>
      <c r="D821" s="54"/>
      <c r="E821" s="54"/>
    </row>
    <row r="822" ht="14.25" customHeight="1">
      <c r="A822" s="54"/>
      <c r="B822" s="55"/>
      <c r="C822" s="54"/>
      <c r="D822" s="54"/>
      <c r="E822" s="54"/>
    </row>
    <row r="823" ht="14.25" customHeight="1">
      <c r="A823" s="54"/>
      <c r="B823" s="55"/>
      <c r="C823" s="54"/>
      <c r="D823" s="54"/>
      <c r="E823" s="54"/>
    </row>
    <row r="824" ht="14.25" customHeight="1">
      <c r="A824" s="54"/>
      <c r="B824" s="55"/>
      <c r="C824" s="54"/>
      <c r="D824" s="54"/>
      <c r="E824" s="54"/>
    </row>
    <row r="825" ht="14.25" customHeight="1">
      <c r="A825" s="54"/>
      <c r="B825" s="55"/>
      <c r="C825" s="54"/>
      <c r="D825" s="54"/>
      <c r="E825" s="54"/>
    </row>
    <row r="826" ht="14.25" customHeight="1">
      <c r="A826" s="54"/>
      <c r="B826" s="55"/>
      <c r="C826" s="54"/>
      <c r="D826" s="54"/>
      <c r="E826" s="54"/>
    </row>
    <row r="827" ht="14.25" customHeight="1">
      <c r="A827" s="54"/>
      <c r="B827" s="55"/>
      <c r="C827" s="54"/>
      <c r="D827" s="54"/>
      <c r="E827" s="54"/>
    </row>
    <row r="828" ht="14.25" customHeight="1">
      <c r="A828" s="54"/>
      <c r="B828" s="55"/>
      <c r="C828" s="54"/>
      <c r="D828" s="54"/>
      <c r="E828" s="54"/>
    </row>
    <row r="829" ht="14.25" customHeight="1">
      <c r="A829" s="54"/>
      <c r="B829" s="55"/>
      <c r="C829" s="54"/>
      <c r="D829" s="54"/>
      <c r="E829" s="54"/>
    </row>
    <row r="830" ht="14.25" customHeight="1">
      <c r="A830" s="54"/>
      <c r="B830" s="55"/>
      <c r="C830" s="54"/>
      <c r="D830" s="54"/>
      <c r="E830" s="54"/>
    </row>
    <row r="831" ht="14.25" customHeight="1">
      <c r="A831" s="54"/>
      <c r="B831" s="55"/>
      <c r="C831" s="54"/>
      <c r="D831" s="54"/>
      <c r="E831" s="54"/>
    </row>
    <row r="832" ht="14.25" customHeight="1">
      <c r="A832" s="54"/>
      <c r="B832" s="55"/>
      <c r="C832" s="54"/>
      <c r="D832" s="54"/>
      <c r="E832" s="54"/>
    </row>
    <row r="833" ht="14.25" customHeight="1">
      <c r="A833" s="54"/>
      <c r="B833" s="55"/>
      <c r="C833" s="54"/>
      <c r="D833" s="54"/>
      <c r="E833" s="54"/>
    </row>
    <row r="834" ht="14.25" customHeight="1">
      <c r="A834" s="54"/>
      <c r="B834" s="55"/>
      <c r="C834" s="54"/>
      <c r="D834" s="54"/>
      <c r="E834" s="54"/>
    </row>
    <row r="835" ht="14.25" customHeight="1">
      <c r="A835" s="54"/>
      <c r="B835" s="55"/>
      <c r="C835" s="54"/>
      <c r="D835" s="54"/>
      <c r="E835" s="54"/>
    </row>
    <row r="836" ht="14.25" customHeight="1">
      <c r="A836" s="54"/>
      <c r="B836" s="55"/>
      <c r="C836" s="54"/>
      <c r="D836" s="54"/>
      <c r="E836" s="54"/>
    </row>
    <row r="837" ht="14.25" customHeight="1">
      <c r="A837" s="54"/>
      <c r="B837" s="55"/>
      <c r="C837" s="54"/>
      <c r="D837" s="54"/>
      <c r="E837" s="54"/>
    </row>
    <row r="838" ht="14.25" customHeight="1">
      <c r="A838" s="54"/>
      <c r="B838" s="55"/>
      <c r="C838" s="54"/>
      <c r="D838" s="54"/>
      <c r="E838" s="54"/>
    </row>
    <row r="839" ht="14.25" customHeight="1">
      <c r="A839" s="54"/>
      <c r="B839" s="55"/>
      <c r="C839" s="54"/>
      <c r="D839" s="54"/>
      <c r="E839" s="54"/>
    </row>
    <row r="840" ht="14.25" customHeight="1">
      <c r="A840" s="54"/>
      <c r="B840" s="55"/>
      <c r="C840" s="54"/>
      <c r="D840" s="54"/>
      <c r="E840" s="54"/>
    </row>
    <row r="841" ht="14.25" customHeight="1">
      <c r="A841" s="54"/>
      <c r="B841" s="55"/>
      <c r="C841" s="54"/>
      <c r="D841" s="54"/>
      <c r="E841" s="54"/>
    </row>
    <row r="842" ht="14.25" customHeight="1">
      <c r="A842" s="54"/>
      <c r="B842" s="55"/>
      <c r="C842" s="54"/>
      <c r="D842" s="54"/>
      <c r="E842" s="54"/>
    </row>
    <row r="843" ht="14.25" customHeight="1">
      <c r="A843" s="54"/>
      <c r="B843" s="55"/>
      <c r="C843" s="54"/>
      <c r="D843" s="54"/>
      <c r="E843" s="54"/>
    </row>
    <row r="844" ht="14.25" customHeight="1">
      <c r="A844" s="54"/>
      <c r="B844" s="55"/>
      <c r="C844" s="54"/>
      <c r="D844" s="54"/>
      <c r="E844" s="54"/>
    </row>
    <row r="845" ht="14.25" customHeight="1">
      <c r="A845" s="54"/>
      <c r="B845" s="55"/>
      <c r="C845" s="54"/>
      <c r="D845" s="54"/>
      <c r="E845" s="54"/>
    </row>
    <row r="846" ht="14.25" customHeight="1">
      <c r="A846" s="54"/>
      <c r="B846" s="55"/>
      <c r="C846" s="54"/>
      <c r="D846" s="54"/>
      <c r="E846" s="54"/>
    </row>
    <row r="847" ht="14.25" customHeight="1">
      <c r="A847" s="54"/>
      <c r="B847" s="55"/>
      <c r="C847" s="54"/>
      <c r="D847" s="54"/>
      <c r="E847" s="54"/>
    </row>
    <row r="848" ht="14.25" customHeight="1">
      <c r="A848" s="54"/>
      <c r="B848" s="55"/>
      <c r="C848" s="54"/>
      <c r="D848" s="54"/>
      <c r="E848" s="54"/>
    </row>
    <row r="849" ht="14.25" customHeight="1">
      <c r="A849" s="54"/>
      <c r="B849" s="55"/>
      <c r="C849" s="54"/>
      <c r="D849" s="54"/>
      <c r="E849" s="54"/>
    </row>
    <row r="850" ht="14.25" customHeight="1">
      <c r="A850" s="54"/>
      <c r="B850" s="55"/>
      <c r="C850" s="54"/>
      <c r="D850" s="54"/>
      <c r="E850" s="54"/>
    </row>
    <row r="851" ht="14.25" customHeight="1">
      <c r="A851" s="54"/>
      <c r="B851" s="55"/>
      <c r="C851" s="54"/>
      <c r="D851" s="54"/>
      <c r="E851" s="54"/>
    </row>
    <row r="852" ht="14.25" customHeight="1">
      <c r="A852" s="54"/>
      <c r="B852" s="55"/>
      <c r="C852" s="54"/>
      <c r="D852" s="54"/>
      <c r="E852" s="54"/>
    </row>
    <row r="853" ht="14.25" customHeight="1">
      <c r="A853" s="54"/>
      <c r="B853" s="55"/>
      <c r="C853" s="54"/>
      <c r="D853" s="54"/>
      <c r="E853" s="54"/>
    </row>
    <row r="854" ht="14.25" customHeight="1">
      <c r="A854" s="54"/>
      <c r="B854" s="55"/>
      <c r="C854" s="54"/>
      <c r="D854" s="54"/>
      <c r="E854" s="54"/>
    </row>
    <row r="855" ht="14.25" customHeight="1">
      <c r="A855" s="54"/>
      <c r="B855" s="55"/>
      <c r="C855" s="54"/>
      <c r="D855" s="54"/>
      <c r="E855" s="54"/>
    </row>
    <row r="856" ht="14.25" customHeight="1">
      <c r="A856" s="54"/>
      <c r="B856" s="55"/>
      <c r="C856" s="54"/>
      <c r="D856" s="54"/>
      <c r="E856" s="54"/>
    </row>
    <row r="857" ht="14.25" customHeight="1">
      <c r="A857" s="54"/>
      <c r="B857" s="55"/>
      <c r="C857" s="54"/>
      <c r="D857" s="54"/>
      <c r="E857" s="54"/>
    </row>
    <row r="858" ht="14.25" customHeight="1">
      <c r="A858" s="54"/>
      <c r="B858" s="55"/>
      <c r="C858" s="54"/>
      <c r="D858" s="54"/>
      <c r="E858" s="54"/>
    </row>
    <row r="859" ht="14.25" customHeight="1">
      <c r="A859" s="54"/>
      <c r="B859" s="55"/>
      <c r="C859" s="54"/>
      <c r="D859" s="54"/>
      <c r="E859" s="54"/>
    </row>
    <row r="860" ht="14.25" customHeight="1">
      <c r="A860" s="54"/>
      <c r="B860" s="55"/>
      <c r="C860" s="54"/>
      <c r="D860" s="54"/>
      <c r="E860" s="54"/>
    </row>
    <row r="861" ht="14.25" customHeight="1">
      <c r="A861" s="54"/>
      <c r="B861" s="55"/>
      <c r="C861" s="54"/>
      <c r="D861" s="54"/>
      <c r="E861" s="54"/>
    </row>
    <row r="862" ht="14.25" customHeight="1">
      <c r="A862" s="54"/>
      <c r="B862" s="55"/>
      <c r="C862" s="54"/>
      <c r="D862" s="54"/>
      <c r="E862" s="54"/>
    </row>
    <row r="863" ht="14.25" customHeight="1">
      <c r="A863" s="54"/>
      <c r="B863" s="55"/>
      <c r="C863" s="54"/>
      <c r="D863" s="54"/>
      <c r="E863" s="54"/>
    </row>
    <row r="864" ht="14.25" customHeight="1">
      <c r="A864" s="54"/>
      <c r="B864" s="55"/>
      <c r="C864" s="54"/>
      <c r="D864" s="54"/>
      <c r="E864" s="54"/>
    </row>
    <row r="865" ht="14.25" customHeight="1">
      <c r="A865" s="54"/>
      <c r="B865" s="55"/>
      <c r="C865" s="54"/>
      <c r="D865" s="54"/>
      <c r="E865" s="54"/>
    </row>
    <row r="866" ht="14.25" customHeight="1">
      <c r="A866" s="54"/>
      <c r="B866" s="55"/>
      <c r="C866" s="54"/>
      <c r="D866" s="54"/>
      <c r="E866" s="54"/>
    </row>
    <row r="867" ht="14.25" customHeight="1">
      <c r="A867" s="54"/>
      <c r="B867" s="55"/>
      <c r="C867" s="54"/>
      <c r="D867" s="54"/>
      <c r="E867" s="54"/>
    </row>
    <row r="868" ht="14.25" customHeight="1">
      <c r="A868" s="54"/>
      <c r="B868" s="55"/>
      <c r="C868" s="54"/>
      <c r="D868" s="54"/>
      <c r="E868" s="54"/>
    </row>
    <row r="869" ht="14.25" customHeight="1">
      <c r="A869" s="54"/>
      <c r="B869" s="55"/>
      <c r="C869" s="54"/>
      <c r="D869" s="54"/>
      <c r="E869" s="54"/>
    </row>
    <row r="870" ht="14.25" customHeight="1">
      <c r="A870" s="54"/>
      <c r="B870" s="55"/>
      <c r="C870" s="54"/>
      <c r="D870" s="54"/>
      <c r="E870" s="54"/>
    </row>
    <row r="871" ht="14.25" customHeight="1">
      <c r="A871" s="54"/>
      <c r="B871" s="55"/>
      <c r="C871" s="54"/>
      <c r="D871" s="54"/>
      <c r="E871" s="54"/>
    </row>
    <row r="872" ht="14.25" customHeight="1">
      <c r="A872" s="54"/>
      <c r="B872" s="55"/>
      <c r="C872" s="54"/>
      <c r="D872" s="54"/>
      <c r="E872" s="54"/>
    </row>
    <row r="873" ht="14.25" customHeight="1">
      <c r="A873" s="54"/>
      <c r="B873" s="55"/>
      <c r="C873" s="54"/>
      <c r="D873" s="54"/>
      <c r="E873" s="54"/>
    </row>
    <row r="874" ht="14.25" customHeight="1">
      <c r="A874" s="54"/>
      <c r="B874" s="55"/>
      <c r="C874" s="54"/>
      <c r="D874" s="54"/>
      <c r="E874" s="54"/>
    </row>
    <row r="875" ht="14.25" customHeight="1">
      <c r="A875" s="54"/>
      <c r="B875" s="55"/>
      <c r="C875" s="54"/>
      <c r="D875" s="54"/>
      <c r="E875" s="54"/>
    </row>
    <row r="876" ht="14.25" customHeight="1">
      <c r="A876" s="54"/>
      <c r="B876" s="55"/>
      <c r="C876" s="54"/>
      <c r="D876" s="54"/>
      <c r="E876" s="54"/>
    </row>
    <row r="877" ht="14.25" customHeight="1">
      <c r="A877" s="54"/>
      <c r="B877" s="55"/>
      <c r="C877" s="54"/>
      <c r="D877" s="54"/>
      <c r="E877" s="54"/>
    </row>
    <row r="878" ht="14.25" customHeight="1">
      <c r="A878" s="54"/>
      <c r="B878" s="55"/>
      <c r="C878" s="54"/>
      <c r="D878" s="54"/>
      <c r="E878" s="54"/>
    </row>
    <row r="879" ht="14.25" customHeight="1">
      <c r="A879" s="54"/>
      <c r="B879" s="55"/>
      <c r="C879" s="54"/>
      <c r="D879" s="54"/>
      <c r="E879" s="54"/>
    </row>
    <row r="880" ht="14.25" customHeight="1">
      <c r="A880" s="54"/>
      <c r="B880" s="55"/>
      <c r="C880" s="54"/>
      <c r="D880" s="54"/>
      <c r="E880" s="54"/>
    </row>
    <row r="881" ht="14.25" customHeight="1">
      <c r="A881" s="54"/>
      <c r="B881" s="55"/>
      <c r="C881" s="54"/>
      <c r="D881" s="54"/>
      <c r="E881" s="54"/>
    </row>
    <row r="882" ht="14.25" customHeight="1">
      <c r="A882" s="54"/>
      <c r="B882" s="55"/>
      <c r="C882" s="54"/>
      <c r="D882" s="54"/>
      <c r="E882" s="54"/>
    </row>
    <row r="883" ht="14.25" customHeight="1">
      <c r="A883" s="54"/>
      <c r="B883" s="55"/>
      <c r="C883" s="54"/>
      <c r="D883" s="54"/>
      <c r="E883" s="54"/>
    </row>
    <row r="884" ht="14.25" customHeight="1">
      <c r="A884" s="54"/>
      <c r="B884" s="55"/>
      <c r="C884" s="54"/>
      <c r="D884" s="54"/>
      <c r="E884" s="54"/>
    </row>
    <row r="885" ht="14.25" customHeight="1">
      <c r="A885" s="54"/>
      <c r="B885" s="55"/>
      <c r="C885" s="54"/>
      <c r="D885" s="54"/>
      <c r="E885" s="54"/>
    </row>
    <row r="886" ht="14.25" customHeight="1">
      <c r="A886" s="54"/>
      <c r="B886" s="55"/>
      <c r="C886" s="54"/>
      <c r="D886" s="54"/>
      <c r="E886" s="54"/>
    </row>
    <row r="887" ht="14.25" customHeight="1">
      <c r="A887" s="54"/>
      <c r="B887" s="55"/>
      <c r="C887" s="54"/>
      <c r="D887" s="54"/>
      <c r="E887" s="54"/>
    </row>
    <row r="888" ht="14.25" customHeight="1">
      <c r="A888" s="54"/>
      <c r="B888" s="55"/>
      <c r="C888" s="54"/>
      <c r="D888" s="54"/>
      <c r="E888" s="54"/>
    </row>
    <row r="889" ht="14.25" customHeight="1">
      <c r="A889" s="54"/>
      <c r="B889" s="55"/>
      <c r="C889" s="54"/>
      <c r="D889" s="54"/>
      <c r="E889" s="54"/>
    </row>
    <row r="890" ht="14.25" customHeight="1">
      <c r="A890" s="54"/>
      <c r="B890" s="55"/>
      <c r="C890" s="54"/>
      <c r="D890" s="54"/>
      <c r="E890" s="54"/>
    </row>
    <row r="891" ht="14.25" customHeight="1">
      <c r="A891" s="54"/>
      <c r="B891" s="55"/>
      <c r="C891" s="54"/>
      <c r="D891" s="54"/>
      <c r="E891" s="54"/>
    </row>
    <row r="892" ht="14.25" customHeight="1">
      <c r="A892" s="54"/>
      <c r="B892" s="55"/>
      <c r="C892" s="54"/>
      <c r="D892" s="54"/>
      <c r="E892" s="54"/>
    </row>
    <row r="893" ht="14.25" customHeight="1">
      <c r="A893" s="54"/>
      <c r="B893" s="55"/>
      <c r="C893" s="54"/>
      <c r="D893" s="54"/>
      <c r="E893" s="54"/>
    </row>
    <row r="894" ht="14.25" customHeight="1">
      <c r="A894" s="54"/>
      <c r="B894" s="55"/>
      <c r="C894" s="54"/>
      <c r="D894" s="54"/>
      <c r="E894" s="54"/>
    </row>
    <row r="895" ht="14.25" customHeight="1">
      <c r="A895" s="54"/>
      <c r="B895" s="55"/>
      <c r="C895" s="54"/>
      <c r="D895" s="54"/>
      <c r="E895" s="54"/>
    </row>
    <row r="896" ht="14.25" customHeight="1">
      <c r="A896" s="54"/>
      <c r="B896" s="55"/>
      <c r="C896" s="54"/>
      <c r="D896" s="54"/>
      <c r="E896" s="54"/>
    </row>
    <row r="897" ht="14.25" customHeight="1">
      <c r="A897" s="54"/>
      <c r="B897" s="55"/>
      <c r="C897" s="54"/>
      <c r="D897" s="54"/>
      <c r="E897" s="54"/>
    </row>
    <row r="898" ht="14.25" customHeight="1">
      <c r="A898" s="54"/>
      <c r="B898" s="55"/>
      <c r="C898" s="54"/>
      <c r="D898" s="54"/>
      <c r="E898" s="54"/>
    </row>
    <row r="899" ht="14.25" customHeight="1">
      <c r="A899" s="54"/>
      <c r="B899" s="55"/>
      <c r="C899" s="54"/>
      <c r="D899" s="54"/>
      <c r="E899" s="54"/>
    </row>
    <row r="900" ht="14.25" customHeight="1">
      <c r="A900" s="54"/>
      <c r="B900" s="55"/>
      <c r="C900" s="54"/>
      <c r="D900" s="54"/>
      <c r="E900" s="54"/>
    </row>
    <row r="901" ht="14.25" customHeight="1">
      <c r="A901" s="54"/>
      <c r="B901" s="55"/>
      <c r="C901" s="54"/>
      <c r="D901" s="54"/>
      <c r="E901" s="54"/>
    </row>
    <row r="902" ht="14.25" customHeight="1">
      <c r="A902" s="54"/>
      <c r="B902" s="55"/>
      <c r="C902" s="54"/>
      <c r="D902" s="54"/>
      <c r="E902" s="54"/>
    </row>
    <row r="903" ht="14.25" customHeight="1">
      <c r="A903" s="54"/>
      <c r="B903" s="55"/>
      <c r="C903" s="54"/>
      <c r="D903" s="54"/>
      <c r="E903" s="54"/>
    </row>
    <row r="904" ht="14.25" customHeight="1">
      <c r="A904" s="54"/>
      <c r="B904" s="55"/>
      <c r="C904" s="54"/>
      <c r="D904" s="54"/>
      <c r="E904" s="54"/>
    </row>
    <row r="905" ht="14.25" customHeight="1">
      <c r="A905" s="54"/>
      <c r="B905" s="55"/>
      <c r="C905" s="54"/>
      <c r="D905" s="54"/>
      <c r="E905" s="54"/>
    </row>
    <row r="906" ht="14.25" customHeight="1">
      <c r="A906" s="54"/>
      <c r="B906" s="55"/>
      <c r="C906" s="54"/>
      <c r="D906" s="54"/>
      <c r="E906" s="54"/>
    </row>
    <row r="907" ht="14.25" customHeight="1">
      <c r="A907" s="54"/>
      <c r="B907" s="55"/>
      <c r="C907" s="54"/>
      <c r="D907" s="54"/>
      <c r="E907" s="54"/>
    </row>
    <row r="908" ht="14.25" customHeight="1">
      <c r="A908" s="54"/>
      <c r="B908" s="55"/>
      <c r="C908" s="54"/>
      <c r="D908" s="54"/>
      <c r="E908" s="54"/>
    </row>
    <row r="909" ht="14.25" customHeight="1">
      <c r="A909" s="54"/>
      <c r="B909" s="55"/>
      <c r="C909" s="54"/>
      <c r="D909" s="54"/>
      <c r="E909" s="54"/>
    </row>
    <row r="910" ht="14.25" customHeight="1">
      <c r="A910" s="54"/>
      <c r="B910" s="55"/>
      <c r="C910" s="54"/>
      <c r="D910" s="54"/>
      <c r="E910" s="54"/>
    </row>
    <row r="911" ht="14.25" customHeight="1">
      <c r="A911" s="54"/>
      <c r="B911" s="55"/>
      <c r="C911" s="54"/>
      <c r="D911" s="54"/>
      <c r="E911" s="54"/>
    </row>
    <row r="912" ht="14.25" customHeight="1">
      <c r="A912" s="54"/>
      <c r="B912" s="55"/>
      <c r="C912" s="54"/>
      <c r="D912" s="54"/>
      <c r="E912" s="54"/>
    </row>
    <row r="913" ht="14.25" customHeight="1">
      <c r="A913" s="54"/>
      <c r="B913" s="55"/>
      <c r="C913" s="54"/>
      <c r="D913" s="54"/>
      <c r="E913" s="54"/>
    </row>
    <row r="914" ht="14.25" customHeight="1">
      <c r="A914" s="54"/>
      <c r="B914" s="55"/>
      <c r="C914" s="54"/>
      <c r="D914" s="54"/>
      <c r="E914" s="54"/>
    </row>
    <row r="915" ht="14.25" customHeight="1">
      <c r="A915" s="54"/>
      <c r="B915" s="55"/>
      <c r="C915" s="54"/>
      <c r="D915" s="54"/>
      <c r="E915" s="54"/>
    </row>
    <row r="916" ht="14.25" customHeight="1">
      <c r="A916" s="54"/>
      <c r="B916" s="55"/>
      <c r="C916" s="54"/>
      <c r="D916" s="54"/>
      <c r="E916" s="54"/>
    </row>
    <row r="917" ht="14.25" customHeight="1">
      <c r="A917" s="54"/>
      <c r="B917" s="55"/>
      <c r="C917" s="54"/>
      <c r="D917" s="54"/>
      <c r="E917" s="54"/>
    </row>
    <row r="918" ht="14.25" customHeight="1">
      <c r="A918" s="54"/>
      <c r="B918" s="55"/>
      <c r="C918" s="54"/>
      <c r="D918" s="54"/>
      <c r="E918" s="54"/>
    </row>
    <row r="919" ht="14.25" customHeight="1">
      <c r="A919" s="54"/>
      <c r="B919" s="55"/>
      <c r="C919" s="54"/>
      <c r="D919" s="54"/>
      <c r="E919" s="54"/>
    </row>
    <row r="920" ht="14.25" customHeight="1">
      <c r="A920" s="54"/>
      <c r="B920" s="55"/>
      <c r="C920" s="54"/>
      <c r="D920" s="54"/>
      <c r="E920" s="54"/>
    </row>
    <row r="921" ht="14.25" customHeight="1">
      <c r="A921" s="54"/>
      <c r="B921" s="55"/>
      <c r="C921" s="54"/>
      <c r="D921" s="54"/>
      <c r="E921" s="54"/>
    </row>
    <row r="922" ht="14.25" customHeight="1">
      <c r="A922" s="54"/>
      <c r="B922" s="55"/>
      <c r="C922" s="54"/>
      <c r="D922" s="54"/>
      <c r="E922" s="54"/>
    </row>
    <row r="923" ht="14.25" customHeight="1">
      <c r="A923" s="54"/>
      <c r="B923" s="55"/>
      <c r="C923" s="54"/>
      <c r="D923" s="54"/>
      <c r="E923" s="54"/>
    </row>
    <row r="924" ht="14.25" customHeight="1">
      <c r="A924" s="54"/>
      <c r="B924" s="55"/>
      <c r="C924" s="54"/>
      <c r="D924" s="54"/>
      <c r="E924" s="54"/>
    </row>
    <row r="925" ht="14.25" customHeight="1">
      <c r="A925" s="54"/>
      <c r="B925" s="55"/>
      <c r="C925" s="54"/>
      <c r="D925" s="54"/>
      <c r="E925" s="54"/>
    </row>
    <row r="926" ht="14.25" customHeight="1">
      <c r="A926" s="54"/>
      <c r="B926" s="55"/>
      <c r="C926" s="54"/>
      <c r="D926" s="54"/>
      <c r="E926" s="54"/>
    </row>
    <row r="927" ht="14.25" customHeight="1">
      <c r="A927" s="54"/>
      <c r="B927" s="55"/>
      <c r="C927" s="54"/>
      <c r="D927" s="54"/>
      <c r="E927" s="54"/>
    </row>
    <row r="928" ht="14.25" customHeight="1">
      <c r="A928" s="54"/>
      <c r="B928" s="55"/>
      <c r="C928" s="54"/>
      <c r="D928" s="54"/>
      <c r="E928" s="54"/>
    </row>
    <row r="929" ht="14.25" customHeight="1">
      <c r="A929" s="54"/>
      <c r="B929" s="55"/>
      <c r="C929" s="54"/>
      <c r="D929" s="54"/>
      <c r="E929" s="54"/>
    </row>
    <row r="930" ht="14.25" customHeight="1">
      <c r="A930" s="54"/>
      <c r="B930" s="55"/>
      <c r="C930" s="54"/>
      <c r="D930" s="54"/>
      <c r="E930" s="54"/>
    </row>
    <row r="931" ht="14.25" customHeight="1">
      <c r="A931" s="54"/>
      <c r="B931" s="55"/>
      <c r="C931" s="54"/>
      <c r="D931" s="54"/>
      <c r="E931" s="54"/>
    </row>
    <row r="932" ht="14.25" customHeight="1">
      <c r="A932" s="54"/>
      <c r="B932" s="55"/>
      <c r="C932" s="54"/>
      <c r="D932" s="54"/>
      <c r="E932" s="54"/>
    </row>
    <row r="933" ht="14.25" customHeight="1">
      <c r="A933" s="54"/>
      <c r="B933" s="55"/>
      <c r="C933" s="54"/>
      <c r="D933" s="54"/>
      <c r="E933" s="54"/>
    </row>
    <row r="934" ht="14.25" customHeight="1">
      <c r="A934" s="54"/>
      <c r="B934" s="55"/>
      <c r="C934" s="54"/>
      <c r="D934" s="54"/>
      <c r="E934" s="54"/>
    </row>
    <row r="935" ht="14.25" customHeight="1">
      <c r="A935" s="54"/>
      <c r="B935" s="55"/>
      <c r="C935" s="54"/>
      <c r="D935" s="54"/>
      <c r="E935" s="54"/>
    </row>
    <row r="936" ht="14.25" customHeight="1">
      <c r="A936" s="54"/>
      <c r="B936" s="55"/>
      <c r="C936" s="54"/>
      <c r="D936" s="54"/>
      <c r="E936" s="54"/>
    </row>
    <row r="937" ht="14.25" customHeight="1">
      <c r="A937" s="54"/>
      <c r="B937" s="55"/>
      <c r="C937" s="54"/>
      <c r="D937" s="54"/>
      <c r="E937" s="54"/>
    </row>
    <row r="938" ht="14.25" customHeight="1">
      <c r="A938" s="54"/>
      <c r="B938" s="55"/>
      <c r="C938" s="54"/>
      <c r="D938" s="54"/>
      <c r="E938" s="54"/>
    </row>
    <row r="939" ht="14.25" customHeight="1">
      <c r="A939" s="54"/>
      <c r="B939" s="55"/>
      <c r="C939" s="54"/>
      <c r="D939" s="54"/>
      <c r="E939" s="54"/>
    </row>
    <row r="940" ht="14.25" customHeight="1">
      <c r="A940" s="54"/>
      <c r="B940" s="55"/>
      <c r="C940" s="54"/>
      <c r="D940" s="54"/>
      <c r="E940" s="54"/>
    </row>
    <row r="941" ht="14.25" customHeight="1">
      <c r="A941" s="54"/>
      <c r="B941" s="55"/>
      <c r="C941" s="54"/>
      <c r="D941" s="54"/>
      <c r="E941" s="54"/>
    </row>
    <row r="942" ht="14.25" customHeight="1">
      <c r="A942" s="54"/>
      <c r="B942" s="55"/>
      <c r="C942" s="54"/>
      <c r="D942" s="54"/>
      <c r="E942" s="54"/>
    </row>
    <row r="943" ht="14.25" customHeight="1">
      <c r="A943" s="54"/>
      <c r="B943" s="55"/>
      <c r="C943" s="54"/>
      <c r="D943" s="54"/>
      <c r="E943" s="54"/>
    </row>
    <row r="944" ht="14.25" customHeight="1">
      <c r="A944" s="54"/>
      <c r="B944" s="55"/>
      <c r="C944" s="54"/>
      <c r="D944" s="54"/>
      <c r="E944" s="54"/>
    </row>
    <row r="945" ht="14.25" customHeight="1">
      <c r="A945" s="54"/>
      <c r="B945" s="55"/>
      <c r="C945" s="54"/>
      <c r="D945" s="54"/>
      <c r="E945" s="54"/>
    </row>
    <row r="946" ht="14.25" customHeight="1">
      <c r="A946" s="54"/>
      <c r="B946" s="55"/>
      <c r="C946" s="54"/>
      <c r="D946" s="54"/>
      <c r="E946" s="54"/>
    </row>
    <row r="947" ht="14.25" customHeight="1">
      <c r="A947" s="54"/>
      <c r="B947" s="55"/>
      <c r="C947" s="54"/>
      <c r="D947" s="54"/>
      <c r="E947" s="54"/>
    </row>
    <row r="948" ht="14.25" customHeight="1">
      <c r="A948" s="54"/>
      <c r="B948" s="55"/>
      <c r="C948" s="54"/>
      <c r="D948" s="54"/>
      <c r="E948" s="54"/>
    </row>
    <row r="949" ht="14.25" customHeight="1">
      <c r="A949" s="54"/>
      <c r="B949" s="55"/>
      <c r="C949" s="54"/>
      <c r="D949" s="54"/>
      <c r="E949" s="54"/>
    </row>
    <row r="950" ht="14.25" customHeight="1">
      <c r="A950" s="54"/>
      <c r="B950" s="55"/>
      <c r="C950" s="54"/>
      <c r="D950" s="54"/>
      <c r="E950" s="54"/>
    </row>
    <row r="951" ht="14.25" customHeight="1">
      <c r="A951" s="54"/>
      <c r="B951" s="55"/>
      <c r="C951" s="54"/>
      <c r="D951" s="54"/>
      <c r="E951" s="54"/>
    </row>
    <row r="952" ht="14.25" customHeight="1">
      <c r="A952" s="54"/>
      <c r="B952" s="55"/>
      <c r="C952" s="54"/>
      <c r="D952" s="54"/>
      <c r="E952" s="54"/>
    </row>
    <row r="953" ht="14.25" customHeight="1">
      <c r="A953" s="54"/>
      <c r="B953" s="55"/>
      <c r="C953" s="54"/>
      <c r="D953" s="54"/>
      <c r="E953" s="54"/>
    </row>
    <row r="954" ht="14.25" customHeight="1">
      <c r="A954" s="54"/>
      <c r="B954" s="55"/>
      <c r="C954" s="54"/>
      <c r="D954" s="54"/>
      <c r="E954" s="54"/>
    </row>
    <row r="955" ht="14.25" customHeight="1">
      <c r="A955" s="54"/>
      <c r="B955" s="55"/>
      <c r="C955" s="54"/>
      <c r="D955" s="54"/>
      <c r="E955" s="54"/>
    </row>
    <row r="956" ht="14.25" customHeight="1">
      <c r="A956" s="54"/>
      <c r="B956" s="55"/>
      <c r="C956" s="54"/>
      <c r="D956" s="54"/>
      <c r="E956" s="54"/>
    </row>
    <row r="957" ht="14.25" customHeight="1">
      <c r="A957" s="54"/>
      <c r="B957" s="55"/>
      <c r="C957" s="54"/>
      <c r="D957" s="54"/>
      <c r="E957" s="54"/>
    </row>
    <row r="958" ht="14.25" customHeight="1">
      <c r="A958" s="54"/>
      <c r="B958" s="55"/>
      <c r="C958" s="54"/>
      <c r="D958" s="54"/>
      <c r="E958" s="54"/>
    </row>
    <row r="959" ht="14.25" customHeight="1">
      <c r="A959" s="54"/>
      <c r="B959" s="55"/>
      <c r="C959" s="54"/>
      <c r="D959" s="54"/>
      <c r="E959" s="54"/>
    </row>
    <row r="960" ht="14.25" customHeight="1">
      <c r="A960" s="54"/>
      <c r="B960" s="55"/>
      <c r="C960" s="54"/>
      <c r="D960" s="54"/>
      <c r="E960" s="54"/>
    </row>
    <row r="961" ht="14.25" customHeight="1">
      <c r="A961" s="54"/>
      <c r="B961" s="55"/>
      <c r="C961" s="54"/>
      <c r="D961" s="54"/>
      <c r="E961" s="54"/>
    </row>
    <row r="962" ht="14.25" customHeight="1">
      <c r="A962" s="54"/>
      <c r="B962" s="55"/>
      <c r="C962" s="54"/>
      <c r="D962" s="54"/>
      <c r="E962" s="54"/>
    </row>
    <row r="963" ht="14.25" customHeight="1">
      <c r="A963" s="54"/>
      <c r="B963" s="55"/>
      <c r="C963" s="54"/>
      <c r="D963" s="54"/>
      <c r="E963" s="54"/>
    </row>
    <row r="964" ht="14.25" customHeight="1">
      <c r="A964" s="54"/>
      <c r="B964" s="55"/>
      <c r="C964" s="54"/>
      <c r="D964" s="54"/>
      <c r="E964" s="54"/>
    </row>
    <row r="965" ht="14.25" customHeight="1">
      <c r="A965" s="54"/>
      <c r="B965" s="55"/>
      <c r="C965" s="54"/>
      <c r="D965" s="54"/>
      <c r="E965" s="54"/>
    </row>
    <row r="966" ht="14.25" customHeight="1">
      <c r="A966" s="54"/>
      <c r="B966" s="55"/>
      <c r="C966" s="54"/>
      <c r="D966" s="54"/>
      <c r="E966" s="54"/>
    </row>
    <row r="967" ht="14.25" customHeight="1">
      <c r="A967" s="54"/>
      <c r="B967" s="55"/>
      <c r="C967" s="54"/>
      <c r="D967" s="54"/>
      <c r="E967" s="54"/>
    </row>
    <row r="968" ht="14.25" customHeight="1">
      <c r="A968" s="54"/>
      <c r="B968" s="55"/>
      <c r="C968" s="54"/>
      <c r="D968" s="54"/>
      <c r="E968" s="54"/>
    </row>
    <row r="969" ht="14.25" customHeight="1">
      <c r="A969" s="54"/>
      <c r="B969" s="55"/>
      <c r="C969" s="54"/>
      <c r="D969" s="54"/>
      <c r="E969" s="54"/>
    </row>
    <row r="970" ht="14.25" customHeight="1">
      <c r="A970" s="54"/>
      <c r="B970" s="55"/>
      <c r="C970" s="54"/>
      <c r="D970" s="54"/>
      <c r="E970" s="54"/>
    </row>
    <row r="971" ht="14.25" customHeight="1">
      <c r="A971" s="54"/>
      <c r="B971" s="55"/>
      <c r="C971" s="54"/>
      <c r="D971" s="54"/>
      <c r="E971" s="54"/>
    </row>
    <row r="972" ht="14.25" customHeight="1">
      <c r="A972" s="54"/>
      <c r="B972" s="55"/>
      <c r="C972" s="54"/>
      <c r="D972" s="54"/>
      <c r="E972" s="54"/>
    </row>
    <row r="973" ht="14.25" customHeight="1">
      <c r="A973" s="54"/>
      <c r="B973" s="55"/>
      <c r="C973" s="54"/>
      <c r="D973" s="54"/>
      <c r="E973" s="54"/>
    </row>
    <row r="974" ht="14.25" customHeight="1">
      <c r="A974" s="54"/>
      <c r="B974" s="55"/>
      <c r="C974" s="54"/>
      <c r="D974" s="54"/>
      <c r="E974" s="54"/>
    </row>
    <row r="975" ht="14.25" customHeight="1">
      <c r="A975" s="54"/>
      <c r="B975" s="55"/>
      <c r="C975" s="54"/>
      <c r="D975" s="54"/>
      <c r="E975" s="54"/>
    </row>
    <row r="976" ht="14.25" customHeight="1">
      <c r="A976" s="54"/>
      <c r="B976" s="55"/>
      <c r="C976" s="54"/>
      <c r="D976" s="54"/>
      <c r="E976" s="54"/>
    </row>
    <row r="977" ht="14.25" customHeight="1">
      <c r="A977" s="54"/>
      <c r="B977" s="55"/>
      <c r="C977" s="54"/>
      <c r="D977" s="54"/>
      <c r="E977" s="54"/>
    </row>
    <row r="978" ht="14.25" customHeight="1">
      <c r="A978" s="54"/>
      <c r="B978" s="55"/>
      <c r="C978" s="54"/>
      <c r="D978" s="54"/>
      <c r="E978" s="54"/>
    </row>
    <row r="979" ht="14.25" customHeight="1">
      <c r="A979" s="54"/>
      <c r="B979" s="55"/>
      <c r="C979" s="54"/>
      <c r="D979" s="54"/>
      <c r="E979" s="54"/>
    </row>
    <row r="980" ht="14.25" customHeight="1">
      <c r="A980" s="54"/>
      <c r="B980" s="55"/>
      <c r="C980" s="54"/>
      <c r="D980" s="54"/>
      <c r="E980" s="54"/>
    </row>
    <row r="981" ht="14.25" customHeight="1">
      <c r="A981" s="54"/>
      <c r="B981" s="55"/>
      <c r="C981" s="54"/>
      <c r="D981" s="54"/>
      <c r="E981" s="54"/>
    </row>
    <row r="982" ht="14.25" customHeight="1">
      <c r="A982" s="54"/>
      <c r="B982" s="55"/>
      <c r="C982" s="54"/>
      <c r="D982" s="54"/>
      <c r="E982" s="54"/>
    </row>
    <row r="983" ht="14.25" customHeight="1">
      <c r="A983" s="54"/>
      <c r="B983" s="55"/>
      <c r="C983" s="54"/>
      <c r="D983" s="54"/>
      <c r="E983" s="54"/>
    </row>
    <row r="984" ht="14.25" customHeight="1">
      <c r="A984" s="54"/>
      <c r="B984" s="55"/>
      <c r="C984" s="54"/>
      <c r="D984" s="54"/>
      <c r="E984" s="54"/>
    </row>
    <row r="985" ht="14.25" customHeight="1">
      <c r="A985" s="54"/>
      <c r="B985" s="55"/>
      <c r="C985" s="54"/>
      <c r="D985" s="54"/>
      <c r="E985" s="54"/>
    </row>
    <row r="986" ht="14.25" customHeight="1">
      <c r="A986" s="54"/>
      <c r="B986" s="55"/>
      <c r="C986" s="54"/>
      <c r="D986" s="54"/>
      <c r="E986" s="54"/>
    </row>
    <row r="987" ht="14.25" customHeight="1">
      <c r="A987" s="54"/>
      <c r="B987" s="55"/>
      <c r="C987" s="54"/>
      <c r="D987" s="54"/>
      <c r="E987" s="54"/>
    </row>
    <row r="988" ht="14.25" customHeight="1">
      <c r="A988" s="54"/>
      <c r="B988" s="55"/>
      <c r="C988" s="54"/>
      <c r="D988" s="54"/>
      <c r="E988" s="54"/>
    </row>
    <row r="989" ht="14.25" customHeight="1">
      <c r="A989" s="54"/>
      <c r="B989" s="55"/>
      <c r="C989" s="54"/>
      <c r="D989" s="54"/>
      <c r="E989" s="54"/>
    </row>
    <row r="990" ht="14.25" customHeight="1">
      <c r="A990" s="54"/>
      <c r="B990" s="55"/>
      <c r="C990" s="54"/>
      <c r="D990" s="54"/>
      <c r="E990" s="54"/>
    </row>
    <row r="991" ht="14.25" customHeight="1">
      <c r="A991" s="54"/>
      <c r="B991" s="55"/>
      <c r="C991" s="54"/>
      <c r="D991" s="54"/>
      <c r="E991" s="54"/>
    </row>
    <row r="992" ht="14.25" customHeight="1">
      <c r="A992" s="54"/>
      <c r="B992" s="55"/>
      <c r="C992" s="54"/>
      <c r="D992" s="54"/>
      <c r="E992" s="54"/>
    </row>
    <row r="993" ht="14.25" customHeight="1">
      <c r="A993" s="54"/>
      <c r="B993" s="55"/>
      <c r="C993" s="54"/>
      <c r="D993" s="54"/>
      <c r="E993" s="54"/>
    </row>
    <row r="994" ht="14.25" customHeight="1">
      <c r="A994" s="54"/>
      <c r="B994" s="55"/>
      <c r="C994" s="54"/>
      <c r="D994" s="54"/>
      <c r="E994" s="54"/>
    </row>
    <row r="995" ht="14.25" customHeight="1">
      <c r="A995" s="54"/>
      <c r="B995" s="55"/>
      <c r="C995" s="54"/>
      <c r="D995" s="54"/>
      <c r="E995" s="54"/>
    </row>
    <row r="996" ht="14.25" customHeight="1">
      <c r="A996" s="54"/>
      <c r="B996" s="55"/>
      <c r="C996" s="54"/>
      <c r="D996" s="54"/>
      <c r="E996" s="54"/>
    </row>
    <row r="997" ht="14.25" customHeight="1">
      <c r="A997" s="54"/>
      <c r="B997" s="55"/>
      <c r="C997" s="54"/>
      <c r="D997" s="54"/>
      <c r="E997" s="54"/>
    </row>
    <row r="998" ht="14.25" customHeight="1">
      <c r="A998" s="54"/>
      <c r="B998" s="55"/>
      <c r="C998" s="54"/>
      <c r="D998" s="54"/>
      <c r="E998" s="54"/>
    </row>
    <row r="999" ht="14.25" customHeight="1">
      <c r="A999" s="54"/>
      <c r="B999" s="55"/>
      <c r="C999" s="54"/>
      <c r="D999" s="54"/>
      <c r="E999" s="54"/>
    </row>
    <row r="1000" ht="14.25" customHeight="1">
      <c r="A1000" s="54"/>
      <c r="B1000" s="55"/>
      <c r="C1000" s="54"/>
      <c r="D1000" s="54"/>
      <c r="E1000" s="54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2022-03-31T20:11:53Z</dcterms:created>
  <dc:creator>Usuario</dc:creator>
</cp:coreProperties>
</file>